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da\Desktop\تقديرات سكانية 2024\الملفات جاهز\"/>
    </mc:Choice>
  </mc:AlternateContent>
  <bookViews>
    <workbookView xWindow="-120" yWindow="-120" windowWidth="24240" windowHeight="13140" tabRatio="740" activeTab="13"/>
  </bookViews>
  <sheets>
    <sheet name="الغلاف" sheetId="16" r:id="rId1"/>
    <sheet name="ملخص البلديات" sheetId="14" r:id="rId2"/>
    <sheet name="العاصمة" sheetId="6" r:id="rId3"/>
    <sheet name="البلقاء" sheetId="7" r:id="rId4"/>
    <sheet name="الزرقاء" sheetId="8" r:id="rId5"/>
    <sheet name="مادبا" sheetId="9" r:id="rId6"/>
    <sheet name="اربد" sheetId="1" r:id="rId7"/>
    <sheet name="المفرق" sheetId="2" r:id="rId8"/>
    <sheet name="جرش" sheetId="3" r:id="rId9"/>
    <sheet name="عجلون" sheetId="4" r:id="rId10"/>
    <sheet name="الكرك" sheetId="10" r:id="rId11"/>
    <sheet name="الطفيلة" sheetId="11" r:id="rId12"/>
    <sheet name="معان" sheetId="12" r:id="rId13"/>
    <sheet name="العقبة" sheetId="13" r:id="rId14"/>
  </sheets>
  <definedNames>
    <definedName name="_xlnm._FilterDatabase" localSheetId="6" hidden="1">اربد!#REF!</definedName>
    <definedName name="_xlnm._FilterDatabase" localSheetId="2" hidden="1">العاصمة!$A$3:$G$186</definedName>
    <definedName name="_xlnm._FilterDatabase" localSheetId="7" hidden="1">المفرق!$A$3:$G$203</definedName>
    <definedName name="_xlnm.Print_Area" localSheetId="6">اربد!$A$1:$G$174</definedName>
    <definedName name="_xlnm.Print_Area" localSheetId="3">البلقاء!$A$1:$G$101</definedName>
    <definedName name="_xlnm.Print_Area" localSheetId="4">الزرقاء!$A$1:$G$80</definedName>
    <definedName name="_xlnm.Print_Area" localSheetId="11">الطفيلة!$A$1:$G$51</definedName>
    <definedName name="_xlnm.Print_Area" localSheetId="2">العاصمة!$A$1:$G$186</definedName>
    <definedName name="_xlnm.Print_Area" localSheetId="13">العقبة!$A$1:$G$40</definedName>
    <definedName name="_xlnm.Print_Area" localSheetId="0">الغلاف!$B$1:$J$35</definedName>
    <definedName name="_xlnm.Print_Area" localSheetId="7">المفرق!$A$1:$G$202</definedName>
    <definedName name="_xlnm.Print_Area" localSheetId="8">جرش!$A$1:$G$69</definedName>
    <definedName name="_xlnm.Print_Area" localSheetId="9">عجلون!$A$1:$G$67</definedName>
    <definedName name="_xlnm.Print_Area" localSheetId="5">مادبا!$A$1:$G$87</definedName>
    <definedName name="_xlnm.Print_Area" localSheetId="12">معان!$A$1:$G$84</definedName>
    <definedName name="_xlnm.Print_Area" localSheetId="1">'ملخص البلديات'!$A$1:$H$138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4" i="12" l="1"/>
  <c r="M64" i="12"/>
  <c r="N64" i="12"/>
  <c r="L65" i="12"/>
  <c r="M65" i="12"/>
  <c r="N65" i="12"/>
  <c r="L66" i="12"/>
  <c r="M66" i="12"/>
  <c r="N66" i="12"/>
  <c r="L67" i="12"/>
  <c r="M67" i="12"/>
  <c r="N67" i="12"/>
  <c r="L68" i="12"/>
  <c r="M68" i="12"/>
  <c r="N68" i="12"/>
  <c r="L69" i="12"/>
  <c r="M69" i="12"/>
  <c r="N69" i="12"/>
  <c r="L70" i="12"/>
  <c r="M70" i="12"/>
  <c r="N70" i="12"/>
  <c r="L71" i="12"/>
  <c r="M71" i="12"/>
  <c r="N71" i="12"/>
  <c r="L72" i="12"/>
  <c r="M72" i="12"/>
  <c r="N72" i="12"/>
  <c r="L73" i="12"/>
  <c r="M73" i="12"/>
  <c r="N73" i="12"/>
  <c r="L74" i="12"/>
  <c r="M74" i="12"/>
  <c r="N74" i="12"/>
  <c r="L75" i="12"/>
  <c r="M75" i="12"/>
  <c r="N75" i="12"/>
  <c r="L76" i="12"/>
  <c r="M76" i="12"/>
  <c r="N76" i="12"/>
  <c r="L77" i="12"/>
  <c r="M77" i="12"/>
  <c r="N77" i="12"/>
  <c r="L78" i="12"/>
  <c r="M78" i="12"/>
  <c r="N78" i="12"/>
  <c r="L79" i="12"/>
  <c r="M79" i="12"/>
  <c r="N79" i="12"/>
  <c r="L80" i="12"/>
  <c r="M80" i="12"/>
  <c r="N80" i="12"/>
  <c r="L81" i="12"/>
  <c r="M81" i="12"/>
  <c r="N81" i="12"/>
  <c r="L82" i="12"/>
  <c r="M82" i="12"/>
  <c r="N82" i="12"/>
  <c r="L83" i="12"/>
  <c r="M83" i="12"/>
  <c r="N83" i="12"/>
  <c r="L84" i="12"/>
  <c r="M84" i="12"/>
  <c r="N84" i="12"/>
  <c r="L85" i="12"/>
  <c r="M85" i="12"/>
  <c r="N85" i="12"/>
  <c r="L58" i="12"/>
  <c r="M58" i="12"/>
  <c r="N58" i="12"/>
  <c r="L59" i="12"/>
  <c r="M59" i="12"/>
  <c r="N59" i="12"/>
  <c r="L60" i="12"/>
  <c r="M60" i="12"/>
  <c r="N60" i="12"/>
  <c r="L61" i="12"/>
  <c r="M61" i="12"/>
  <c r="N61" i="12"/>
  <c r="L62" i="12"/>
  <c r="M62" i="12"/>
  <c r="N62" i="12"/>
  <c r="L63" i="12"/>
  <c r="M63" i="12"/>
  <c r="N63" i="12"/>
  <c r="L42" i="12"/>
  <c r="M42" i="12"/>
  <c r="N42" i="12"/>
  <c r="L43" i="12"/>
  <c r="M43" i="12"/>
  <c r="N43" i="12"/>
  <c r="L44" i="12"/>
  <c r="M44" i="12"/>
  <c r="N44" i="12"/>
  <c r="L45" i="12"/>
  <c r="M45" i="12"/>
  <c r="N45" i="12"/>
  <c r="L46" i="12"/>
  <c r="M46" i="12"/>
  <c r="N46" i="12"/>
  <c r="L47" i="12"/>
  <c r="M47" i="12"/>
  <c r="N47" i="12"/>
  <c r="L48" i="12"/>
  <c r="M48" i="12"/>
  <c r="N48" i="12"/>
  <c r="L49" i="12"/>
  <c r="M49" i="12"/>
  <c r="N49" i="12"/>
  <c r="L50" i="12"/>
  <c r="M50" i="12"/>
  <c r="N50" i="12"/>
  <c r="L51" i="12"/>
  <c r="M51" i="12"/>
  <c r="N51" i="12"/>
  <c r="L52" i="12"/>
  <c r="M52" i="12"/>
  <c r="N52" i="12"/>
  <c r="L53" i="12"/>
  <c r="M53" i="12"/>
  <c r="N53" i="12"/>
  <c r="L54" i="12"/>
  <c r="M54" i="12"/>
  <c r="N54" i="12"/>
  <c r="L55" i="12"/>
  <c r="M55" i="12"/>
  <c r="N55" i="12"/>
  <c r="L56" i="12"/>
  <c r="M56" i="12"/>
  <c r="N56" i="12"/>
  <c r="L16" i="12"/>
  <c r="M16" i="12"/>
  <c r="N16" i="12"/>
  <c r="L18" i="12"/>
  <c r="M18" i="12"/>
  <c r="N18" i="12"/>
  <c r="L19" i="12"/>
  <c r="M19" i="12"/>
  <c r="N19" i="12"/>
  <c r="L20" i="12"/>
  <c r="M20" i="12"/>
  <c r="N20" i="12"/>
  <c r="L21" i="12"/>
  <c r="M21" i="12"/>
  <c r="N21" i="12"/>
  <c r="L22" i="12"/>
  <c r="M22" i="12"/>
  <c r="N22" i="12"/>
  <c r="L24" i="12"/>
  <c r="M24" i="12"/>
  <c r="N24" i="12"/>
  <c r="L25" i="12"/>
  <c r="M25" i="12"/>
  <c r="N25" i="12"/>
  <c r="L26" i="12"/>
  <c r="M26" i="12"/>
  <c r="N26" i="12"/>
  <c r="L28" i="12"/>
  <c r="M28" i="12"/>
  <c r="N28" i="12"/>
  <c r="L29" i="12"/>
  <c r="M29" i="12"/>
  <c r="N29" i="12"/>
  <c r="L30" i="12"/>
  <c r="M30" i="12"/>
  <c r="N30" i="12"/>
  <c r="L31" i="12"/>
  <c r="M31" i="12"/>
  <c r="N31" i="12"/>
  <c r="L33" i="12"/>
  <c r="M33" i="12"/>
  <c r="N33" i="12"/>
  <c r="L34" i="12"/>
  <c r="M34" i="12"/>
  <c r="N34" i="12"/>
  <c r="L35" i="12"/>
  <c r="M35" i="12"/>
  <c r="N35" i="12"/>
  <c r="L36" i="12"/>
  <c r="M36" i="12"/>
  <c r="N36" i="12"/>
  <c r="L37" i="12"/>
  <c r="M37" i="12"/>
  <c r="N37" i="12"/>
  <c r="L38" i="12"/>
  <c r="M38" i="12"/>
  <c r="N38" i="12"/>
  <c r="L39" i="12"/>
  <c r="M39" i="12"/>
  <c r="N39" i="12"/>
  <c r="L40" i="12"/>
  <c r="M40" i="12"/>
  <c r="N40" i="12"/>
  <c r="L15" i="12"/>
  <c r="M15" i="12"/>
  <c r="N15" i="12"/>
  <c r="L6" i="12"/>
  <c r="M6" i="12"/>
  <c r="N6" i="12"/>
  <c r="L7" i="12"/>
  <c r="M7" i="12"/>
  <c r="N7" i="12"/>
  <c r="L8" i="12"/>
  <c r="M8" i="12"/>
  <c r="N8" i="12"/>
  <c r="L9" i="12"/>
  <c r="M9" i="12"/>
  <c r="N9" i="12"/>
  <c r="L10" i="12"/>
  <c r="M10" i="12"/>
  <c r="N10" i="12"/>
  <c r="L11" i="12"/>
  <c r="M11" i="12"/>
  <c r="N11" i="12"/>
  <c r="L12" i="12"/>
  <c r="M12" i="12"/>
  <c r="N12" i="12"/>
  <c r="L13" i="12"/>
  <c r="M13" i="12"/>
  <c r="N13" i="12"/>
  <c r="L14" i="12"/>
  <c r="M14" i="12"/>
  <c r="N14" i="12"/>
  <c r="M5" i="12"/>
  <c r="N5" i="12"/>
  <c r="L5" i="12"/>
  <c r="L48" i="11"/>
  <c r="M48" i="11"/>
  <c r="N48" i="11"/>
  <c r="L49" i="11"/>
  <c r="M49" i="11"/>
  <c r="N49" i="11"/>
  <c r="L50" i="11"/>
  <c r="M50" i="11"/>
  <c r="N50" i="11"/>
  <c r="L51" i="11"/>
  <c r="M51" i="11"/>
  <c r="N51" i="11"/>
  <c r="L52" i="11"/>
  <c r="M52" i="11"/>
  <c r="N52" i="11"/>
  <c r="L31" i="11"/>
  <c r="M31" i="11"/>
  <c r="N31" i="11"/>
  <c r="L32" i="11"/>
  <c r="M32" i="11"/>
  <c r="N32" i="11"/>
  <c r="L33" i="11"/>
  <c r="M33" i="11"/>
  <c r="N33" i="11"/>
  <c r="L34" i="11"/>
  <c r="M34" i="11"/>
  <c r="N34" i="11"/>
  <c r="L35" i="11"/>
  <c r="M35" i="11"/>
  <c r="N35" i="11"/>
  <c r="L36" i="11"/>
  <c r="M36" i="11"/>
  <c r="N36" i="11"/>
  <c r="L37" i="11"/>
  <c r="M37" i="11"/>
  <c r="N37" i="11"/>
  <c r="L38" i="11"/>
  <c r="M38" i="11"/>
  <c r="N38" i="11"/>
  <c r="L39" i="11"/>
  <c r="M39" i="11"/>
  <c r="N39" i="11"/>
  <c r="L40" i="11"/>
  <c r="M40" i="11"/>
  <c r="N40" i="11"/>
  <c r="L41" i="11"/>
  <c r="M41" i="11"/>
  <c r="N41" i="11"/>
  <c r="L42" i="11"/>
  <c r="M42" i="11"/>
  <c r="N42" i="11"/>
  <c r="L43" i="11"/>
  <c r="M43" i="11"/>
  <c r="N43" i="11"/>
  <c r="L44" i="11"/>
  <c r="M44" i="11"/>
  <c r="N44" i="11"/>
  <c r="L45" i="11"/>
  <c r="M45" i="11"/>
  <c r="N45" i="11"/>
  <c r="L46" i="11"/>
  <c r="M46" i="11"/>
  <c r="N46" i="11"/>
  <c r="L47" i="11"/>
  <c r="M47" i="11"/>
  <c r="N47" i="11"/>
  <c r="L28" i="11"/>
  <c r="M28" i="11"/>
  <c r="N28" i="11"/>
  <c r="L29" i="11"/>
  <c r="M29" i="11"/>
  <c r="N29" i="11"/>
  <c r="L30" i="11"/>
  <c r="M30" i="11"/>
  <c r="N30" i="11"/>
  <c r="L16" i="11"/>
  <c r="M16" i="11"/>
  <c r="N16" i="11"/>
  <c r="L17" i="11"/>
  <c r="M17" i="11"/>
  <c r="N17" i="11"/>
  <c r="L18" i="11"/>
  <c r="M18" i="11"/>
  <c r="N18" i="11"/>
  <c r="L19" i="11"/>
  <c r="M19" i="11"/>
  <c r="N19" i="11"/>
  <c r="L20" i="11"/>
  <c r="M20" i="11"/>
  <c r="N20" i="11"/>
  <c r="L21" i="11"/>
  <c r="M21" i="11"/>
  <c r="N21" i="11"/>
  <c r="L22" i="11"/>
  <c r="M22" i="11"/>
  <c r="N22" i="11"/>
  <c r="L23" i="11"/>
  <c r="M23" i="11"/>
  <c r="N23" i="11"/>
  <c r="L24" i="11"/>
  <c r="M24" i="11"/>
  <c r="N24" i="11"/>
  <c r="L25" i="11"/>
  <c r="M25" i="11"/>
  <c r="N25" i="11"/>
  <c r="L26" i="11"/>
  <c r="M26" i="11"/>
  <c r="N26" i="11"/>
  <c r="L27" i="11"/>
  <c r="M27" i="11"/>
  <c r="N27" i="11"/>
  <c r="L6" i="11"/>
  <c r="M6" i="11"/>
  <c r="N6" i="11"/>
  <c r="L7" i="11"/>
  <c r="M7" i="11"/>
  <c r="N7" i="11"/>
  <c r="L8" i="11"/>
  <c r="M8" i="11"/>
  <c r="N8" i="11"/>
  <c r="L9" i="11"/>
  <c r="M9" i="11"/>
  <c r="N9" i="11"/>
  <c r="L10" i="11"/>
  <c r="M10" i="11"/>
  <c r="N10" i="11"/>
  <c r="L11" i="11"/>
  <c r="M11" i="11"/>
  <c r="N11" i="11"/>
  <c r="L12" i="11"/>
  <c r="M12" i="11"/>
  <c r="N12" i="11"/>
  <c r="L13" i="11"/>
  <c r="M13" i="11"/>
  <c r="N13" i="11"/>
  <c r="L14" i="11"/>
  <c r="M14" i="11"/>
  <c r="N14" i="11"/>
  <c r="L15" i="11"/>
  <c r="M15" i="11"/>
  <c r="N15" i="11"/>
  <c r="M5" i="11"/>
  <c r="N5" i="11"/>
  <c r="L5" i="11"/>
  <c r="L130" i="10"/>
  <c r="M130" i="10"/>
  <c r="N130" i="10"/>
  <c r="L131" i="10"/>
  <c r="M131" i="10"/>
  <c r="N131" i="10"/>
  <c r="L132" i="10"/>
  <c r="M132" i="10"/>
  <c r="N132" i="10"/>
  <c r="L133" i="10"/>
  <c r="M133" i="10"/>
  <c r="N133" i="10"/>
  <c r="L134" i="10"/>
  <c r="M134" i="10"/>
  <c r="N134" i="10"/>
  <c r="L135" i="10"/>
  <c r="M135" i="10"/>
  <c r="N135" i="10"/>
  <c r="L136" i="10"/>
  <c r="M136" i="10"/>
  <c r="N136" i="10"/>
  <c r="L137" i="10"/>
  <c r="M137" i="10"/>
  <c r="N137" i="10"/>
  <c r="L138" i="10"/>
  <c r="M138" i="10"/>
  <c r="N138" i="10"/>
  <c r="L139" i="10"/>
  <c r="M139" i="10"/>
  <c r="N139" i="10"/>
  <c r="L140" i="10"/>
  <c r="M140" i="10"/>
  <c r="N140" i="10"/>
  <c r="L86" i="10"/>
  <c r="M86" i="10"/>
  <c r="N86" i="10"/>
  <c r="L87" i="10"/>
  <c r="M87" i="10"/>
  <c r="N87" i="10"/>
  <c r="L88" i="10"/>
  <c r="M88" i="10"/>
  <c r="N88" i="10"/>
  <c r="L89" i="10"/>
  <c r="M89" i="10"/>
  <c r="N89" i="10"/>
  <c r="L90" i="10"/>
  <c r="M90" i="10"/>
  <c r="N90" i="10"/>
  <c r="L91" i="10"/>
  <c r="M91" i="10"/>
  <c r="N91" i="10"/>
  <c r="L92" i="10"/>
  <c r="M92" i="10"/>
  <c r="N92" i="10"/>
  <c r="L93" i="10"/>
  <c r="M93" i="10"/>
  <c r="N93" i="10"/>
  <c r="L94" i="10"/>
  <c r="M94" i="10"/>
  <c r="N94" i="10"/>
  <c r="L95" i="10"/>
  <c r="M95" i="10"/>
  <c r="N95" i="10"/>
  <c r="L96" i="10"/>
  <c r="M96" i="10"/>
  <c r="N96" i="10"/>
  <c r="L98" i="10"/>
  <c r="M98" i="10"/>
  <c r="N98" i="10"/>
  <c r="L99" i="10"/>
  <c r="M99" i="10"/>
  <c r="N99" i="10"/>
  <c r="L100" i="10"/>
  <c r="M100" i="10"/>
  <c r="N100" i="10"/>
  <c r="L101" i="10"/>
  <c r="M101" i="10"/>
  <c r="N101" i="10"/>
  <c r="L102" i="10"/>
  <c r="M102" i="10"/>
  <c r="N102" i="10"/>
  <c r="L103" i="10"/>
  <c r="M103" i="10"/>
  <c r="N103" i="10"/>
  <c r="L105" i="10"/>
  <c r="M105" i="10"/>
  <c r="N105" i="10"/>
  <c r="L106" i="10"/>
  <c r="M106" i="10"/>
  <c r="N106" i="10"/>
  <c r="L107" i="10"/>
  <c r="M107" i="10"/>
  <c r="N107" i="10"/>
  <c r="L108" i="10"/>
  <c r="M108" i="10"/>
  <c r="N108" i="10"/>
  <c r="L109" i="10"/>
  <c r="M109" i="10"/>
  <c r="N109" i="10"/>
  <c r="L110" i="10"/>
  <c r="M110" i="10"/>
  <c r="N110" i="10"/>
  <c r="L111" i="10"/>
  <c r="M111" i="10"/>
  <c r="N111" i="10"/>
  <c r="L112" i="10"/>
  <c r="M112" i="10"/>
  <c r="N112" i="10"/>
  <c r="L113" i="10"/>
  <c r="M113" i="10"/>
  <c r="N113" i="10"/>
  <c r="L114" i="10"/>
  <c r="M114" i="10"/>
  <c r="N114" i="10"/>
  <c r="L115" i="10"/>
  <c r="M115" i="10"/>
  <c r="N115" i="10"/>
  <c r="L116" i="10"/>
  <c r="M116" i="10"/>
  <c r="N116" i="10"/>
  <c r="L118" i="10"/>
  <c r="M118" i="10"/>
  <c r="N118" i="10"/>
  <c r="L119" i="10"/>
  <c r="M119" i="10"/>
  <c r="N119" i="10"/>
  <c r="L120" i="10"/>
  <c r="M120" i="10"/>
  <c r="N120" i="10"/>
  <c r="L121" i="10"/>
  <c r="M121" i="10"/>
  <c r="N121" i="10"/>
  <c r="L122" i="10"/>
  <c r="M122" i="10"/>
  <c r="N122" i="10"/>
  <c r="L123" i="10"/>
  <c r="M123" i="10"/>
  <c r="N123" i="10"/>
  <c r="L124" i="10"/>
  <c r="M124" i="10"/>
  <c r="N124" i="10"/>
  <c r="L125" i="10"/>
  <c r="M125" i="10"/>
  <c r="N125" i="10"/>
  <c r="L126" i="10"/>
  <c r="M126" i="10"/>
  <c r="N126" i="10"/>
  <c r="L127" i="10"/>
  <c r="M127" i="10"/>
  <c r="N127" i="10"/>
  <c r="L128" i="10"/>
  <c r="M128" i="10"/>
  <c r="N128" i="10"/>
  <c r="L46" i="10"/>
  <c r="M46" i="10"/>
  <c r="N46" i="10"/>
  <c r="L47" i="10"/>
  <c r="M47" i="10"/>
  <c r="N47" i="10"/>
  <c r="L48" i="10"/>
  <c r="M48" i="10"/>
  <c r="N48" i="10"/>
  <c r="L49" i="10"/>
  <c r="M49" i="10"/>
  <c r="N49" i="10"/>
  <c r="L50" i="10"/>
  <c r="M50" i="10"/>
  <c r="N50" i="10"/>
  <c r="L51" i="10"/>
  <c r="M51" i="10"/>
  <c r="N51" i="10"/>
  <c r="L52" i="10"/>
  <c r="M52" i="10"/>
  <c r="N52" i="10"/>
  <c r="L53" i="10"/>
  <c r="M53" i="10"/>
  <c r="N53" i="10"/>
  <c r="L54" i="10"/>
  <c r="M54" i="10"/>
  <c r="N54" i="10"/>
  <c r="L55" i="10"/>
  <c r="M55" i="10"/>
  <c r="N55" i="10"/>
  <c r="L56" i="10"/>
  <c r="M56" i="10"/>
  <c r="N56" i="10"/>
  <c r="L57" i="10"/>
  <c r="M57" i="10"/>
  <c r="N57" i="10"/>
  <c r="L58" i="10"/>
  <c r="M58" i="10"/>
  <c r="N58" i="10"/>
  <c r="L59" i="10"/>
  <c r="M59" i="10"/>
  <c r="N59" i="10"/>
  <c r="L60" i="10"/>
  <c r="M60" i="10"/>
  <c r="N60" i="10"/>
  <c r="L61" i="10"/>
  <c r="M61" i="10"/>
  <c r="N61" i="10"/>
  <c r="L62" i="10"/>
  <c r="M62" i="10"/>
  <c r="N62" i="10"/>
  <c r="L63" i="10"/>
  <c r="M63" i="10"/>
  <c r="N63" i="10"/>
  <c r="L64" i="10"/>
  <c r="M64" i="10"/>
  <c r="N64" i="10"/>
  <c r="L65" i="10"/>
  <c r="M65" i="10"/>
  <c r="N65" i="10"/>
  <c r="L66" i="10"/>
  <c r="M66" i="10"/>
  <c r="N66" i="10"/>
  <c r="L67" i="10"/>
  <c r="M67" i="10"/>
  <c r="N67" i="10"/>
  <c r="L68" i="10"/>
  <c r="M68" i="10"/>
  <c r="N68" i="10"/>
  <c r="L69" i="10"/>
  <c r="M69" i="10"/>
  <c r="N69" i="10"/>
  <c r="L70" i="10"/>
  <c r="M70" i="10"/>
  <c r="N70" i="10"/>
  <c r="L71" i="10"/>
  <c r="M71" i="10"/>
  <c r="N71" i="10"/>
  <c r="L72" i="10"/>
  <c r="M72" i="10"/>
  <c r="N72" i="10"/>
  <c r="L73" i="10"/>
  <c r="M73" i="10"/>
  <c r="N73" i="10"/>
  <c r="L74" i="10"/>
  <c r="M74" i="10"/>
  <c r="N74" i="10"/>
  <c r="L76" i="10"/>
  <c r="M76" i="10"/>
  <c r="N76" i="10"/>
  <c r="L77" i="10"/>
  <c r="M77" i="10"/>
  <c r="N77" i="10"/>
  <c r="L78" i="10"/>
  <c r="M78" i="10"/>
  <c r="N78" i="10"/>
  <c r="L79" i="10"/>
  <c r="M79" i="10"/>
  <c r="N79" i="10"/>
  <c r="L80" i="10"/>
  <c r="M80" i="10"/>
  <c r="N80" i="10"/>
  <c r="L81" i="10"/>
  <c r="M81" i="10"/>
  <c r="N81" i="10"/>
  <c r="L82" i="10"/>
  <c r="M82" i="10"/>
  <c r="N82" i="10"/>
  <c r="L83" i="10"/>
  <c r="M83" i="10"/>
  <c r="N83" i="10"/>
  <c r="L84" i="10"/>
  <c r="M84" i="10"/>
  <c r="N84" i="10"/>
  <c r="L6" i="10"/>
  <c r="M6" i="10"/>
  <c r="N6" i="10"/>
  <c r="L7" i="10"/>
  <c r="M7" i="10"/>
  <c r="N7" i="10"/>
  <c r="L8" i="10"/>
  <c r="M8" i="10"/>
  <c r="N8" i="10"/>
  <c r="L9" i="10"/>
  <c r="M9" i="10"/>
  <c r="N9" i="10"/>
  <c r="L10" i="10"/>
  <c r="M10" i="10"/>
  <c r="N10" i="10"/>
  <c r="L11" i="10"/>
  <c r="M11" i="10"/>
  <c r="N11" i="10"/>
  <c r="L12" i="10"/>
  <c r="M12" i="10"/>
  <c r="N12" i="10"/>
  <c r="L13" i="10"/>
  <c r="M13" i="10"/>
  <c r="N13" i="10"/>
  <c r="L14" i="10"/>
  <c r="M14" i="10"/>
  <c r="N14" i="10"/>
  <c r="L15" i="10"/>
  <c r="M15" i="10"/>
  <c r="N15" i="10"/>
  <c r="L16" i="10"/>
  <c r="M16" i="10"/>
  <c r="N16" i="10"/>
  <c r="L17" i="10"/>
  <c r="M17" i="10"/>
  <c r="N17" i="10"/>
  <c r="L18" i="10"/>
  <c r="M18" i="10"/>
  <c r="N18" i="10"/>
  <c r="L19" i="10"/>
  <c r="M19" i="10"/>
  <c r="N19" i="10"/>
  <c r="L20" i="10"/>
  <c r="M20" i="10"/>
  <c r="N20" i="10"/>
  <c r="L21" i="10"/>
  <c r="M21" i="10"/>
  <c r="N21" i="10"/>
  <c r="L22" i="10"/>
  <c r="M22" i="10"/>
  <c r="N22" i="10"/>
  <c r="L23" i="10"/>
  <c r="M23" i="10"/>
  <c r="N23" i="10"/>
  <c r="L24" i="10"/>
  <c r="M24" i="10"/>
  <c r="N24" i="10"/>
  <c r="L25" i="10"/>
  <c r="M25" i="10"/>
  <c r="N25" i="10"/>
  <c r="L26" i="10"/>
  <c r="M26" i="10"/>
  <c r="N26" i="10"/>
  <c r="L27" i="10"/>
  <c r="M27" i="10"/>
  <c r="N27" i="10"/>
  <c r="L28" i="10"/>
  <c r="M28" i="10"/>
  <c r="N28" i="10"/>
  <c r="L29" i="10"/>
  <c r="M29" i="10"/>
  <c r="N29" i="10"/>
  <c r="L30" i="10"/>
  <c r="M30" i="10"/>
  <c r="N30" i="10"/>
  <c r="L31" i="10"/>
  <c r="M31" i="10"/>
  <c r="N31" i="10"/>
  <c r="L32" i="10"/>
  <c r="M32" i="10"/>
  <c r="N32" i="10"/>
  <c r="L33" i="10"/>
  <c r="M33" i="10"/>
  <c r="N33" i="10"/>
  <c r="L34" i="10"/>
  <c r="M34" i="10"/>
  <c r="N34" i="10"/>
  <c r="L35" i="10"/>
  <c r="M35" i="10"/>
  <c r="N35" i="10"/>
  <c r="L36" i="10"/>
  <c r="M36" i="10"/>
  <c r="N36" i="10"/>
  <c r="L37" i="10"/>
  <c r="M37" i="10"/>
  <c r="N37" i="10"/>
  <c r="L38" i="10"/>
  <c r="M38" i="10"/>
  <c r="N38" i="10"/>
  <c r="L39" i="10"/>
  <c r="M39" i="10"/>
  <c r="N39" i="10"/>
  <c r="L40" i="10"/>
  <c r="M40" i="10"/>
  <c r="N40" i="10"/>
  <c r="L42" i="10"/>
  <c r="M42" i="10"/>
  <c r="N42" i="10"/>
  <c r="L43" i="10"/>
  <c r="M43" i="10"/>
  <c r="N43" i="10"/>
  <c r="L44" i="10"/>
  <c r="M44" i="10"/>
  <c r="N44" i="10"/>
  <c r="M5" i="10"/>
  <c r="N5" i="10"/>
  <c r="L5" i="10"/>
  <c r="L43" i="4"/>
  <c r="M43" i="4"/>
  <c r="N43" i="4"/>
  <c r="L44" i="4"/>
  <c r="M44" i="4"/>
  <c r="N44" i="4"/>
  <c r="L45" i="4"/>
  <c r="M45" i="4"/>
  <c r="N45" i="4"/>
  <c r="L46" i="4"/>
  <c r="M46" i="4"/>
  <c r="N46" i="4"/>
  <c r="L47" i="4"/>
  <c r="M47" i="4"/>
  <c r="N47" i="4"/>
  <c r="L48" i="4"/>
  <c r="M48" i="4"/>
  <c r="N48" i="4"/>
  <c r="L49" i="4"/>
  <c r="M49" i="4"/>
  <c r="N49" i="4"/>
  <c r="L50" i="4"/>
  <c r="M50" i="4"/>
  <c r="N50" i="4"/>
  <c r="L51" i="4"/>
  <c r="M51" i="4"/>
  <c r="N51" i="4"/>
  <c r="L52" i="4"/>
  <c r="M52" i="4"/>
  <c r="N52" i="4"/>
  <c r="L53" i="4"/>
  <c r="M53" i="4"/>
  <c r="N53" i="4"/>
  <c r="L54" i="4"/>
  <c r="M54" i="4"/>
  <c r="N54" i="4"/>
  <c r="L55" i="4"/>
  <c r="M55" i="4"/>
  <c r="N55" i="4"/>
  <c r="L56" i="4"/>
  <c r="M56" i="4"/>
  <c r="N56" i="4"/>
  <c r="L57" i="4"/>
  <c r="M57" i="4"/>
  <c r="N57" i="4"/>
  <c r="L58" i="4"/>
  <c r="M58" i="4"/>
  <c r="N58" i="4"/>
  <c r="L59" i="4"/>
  <c r="M59" i="4"/>
  <c r="N59" i="4"/>
  <c r="L60" i="4"/>
  <c r="M60" i="4"/>
  <c r="N60" i="4"/>
  <c r="L61" i="4"/>
  <c r="M61" i="4"/>
  <c r="N61" i="4"/>
  <c r="L62" i="4"/>
  <c r="M62" i="4"/>
  <c r="N62" i="4"/>
  <c r="L63" i="4"/>
  <c r="M63" i="4"/>
  <c r="N63" i="4"/>
  <c r="L64" i="4"/>
  <c r="M64" i="4"/>
  <c r="N64" i="4"/>
  <c r="L65" i="4"/>
  <c r="M65" i="4"/>
  <c r="N65" i="4"/>
  <c r="L66" i="4"/>
  <c r="M66" i="4"/>
  <c r="N66" i="4"/>
  <c r="L67" i="4"/>
  <c r="M67" i="4"/>
  <c r="N67" i="4"/>
  <c r="L30" i="4"/>
  <c r="M30" i="4"/>
  <c r="N30" i="4"/>
  <c r="L32" i="4"/>
  <c r="M32" i="4"/>
  <c r="N32" i="4"/>
  <c r="L33" i="4"/>
  <c r="M33" i="4"/>
  <c r="N33" i="4"/>
  <c r="L34" i="4"/>
  <c r="M34" i="4"/>
  <c r="N34" i="4"/>
  <c r="L35" i="4"/>
  <c r="M35" i="4"/>
  <c r="N35" i="4"/>
  <c r="L36" i="4"/>
  <c r="M36" i="4"/>
  <c r="N36" i="4"/>
  <c r="L37" i="4"/>
  <c r="M37" i="4"/>
  <c r="N37" i="4"/>
  <c r="L38" i="4"/>
  <c r="M38" i="4"/>
  <c r="N38" i="4"/>
  <c r="L39" i="4"/>
  <c r="M39" i="4"/>
  <c r="N39" i="4"/>
  <c r="L40" i="4"/>
  <c r="M40" i="4"/>
  <c r="N40" i="4"/>
  <c r="L41" i="4"/>
  <c r="M41" i="4"/>
  <c r="N41" i="4"/>
  <c r="L14" i="4"/>
  <c r="M14" i="4"/>
  <c r="N14" i="4"/>
  <c r="L15" i="4"/>
  <c r="M15" i="4"/>
  <c r="N15" i="4"/>
  <c r="L16" i="4"/>
  <c r="M16" i="4"/>
  <c r="N16" i="4"/>
  <c r="L17" i="4"/>
  <c r="M17" i="4"/>
  <c r="N17" i="4"/>
  <c r="L18" i="4"/>
  <c r="M18" i="4"/>
  <c r="N18" i="4"/>
  <c r="L19" i="4"/>
  <c r="M19" i="4"/>
  <c r="N19" i="4"/>
  <c r="L20" i="4"/>
  <c r="M20" i="4"/>
  <c r="N20" i="4"/>
  <c r="L21" i="4"/>
  <c r="M21" i="4"/>
  <c r="N21" i="4"/>
  <c r="L22" i="4"/>
  <c r="M22" i="4"/>
  <c r="N22" i="4"/>
  <c r="L23" i="4"/>
  <c r="M23" i="4"/>
  <c r="N23" i="4"/>
  <c r="L24" i="4"/>
  <c r="M24" i="4"/>
  <c r="N24" i="4"/>
  <c r="L25" i="4"/>
  <c r="M25" i="4"/>
  <c r="N25" i="4"/>
  <c r="L26" i="4"/>
  <c r="M26" i="4"/>
  <c r="N26" i="4"/>
  <c r="L27" i="4"/>
  <c r="M27" i="4"/>
  <c r="N27" i="4"/>
  <c r="L28" i="4"/>
  <c r="M28" i="4"/>
  <c r="N28" i="4"/>
  <c r="L29" i="4"/>
  <c r="M29" i="4"/>
  <c r="N29" i="4"/>
  <c r="L6" i="4"/>
  <c r="M6" i="4"/>
  <c r="N6" i="4"/>
  <c r="L7" i="4"/>
  <c r="M7" i="4"/>
  <c r="N7" i="4"/>
  <c r="L8" i="4"/>
  <c r="M8" i="4"/>
  <c r="N8" i="4"/>
  <c r="L9" i="4"/>
  <c r="M9" i="4"/>
  <c r="N9" i="4"/>
  <c r="L10" i="4"/>
  <c r="M10" i="4"/>
  <c r="N10" i="4"/>
  <c r="L11" i="4"/>
  <c r="M11" i="4"/>
  <c r="N11" i="4"/>
  <c r="L12" i="4"/>
  <c r="M12" i="4"/>
  <c r="N12" i="4"/>
  <c r="L13" i="4"/>
  <c r="M13" i="4"/>
  <c r="N13" i="4"/>
  <c r="M5" i="4"/>
  <c r="N5" i="4"/>
  <c r="L5" i="4"/>
  <c r="L55" i="3"/>
  <c r="M55" i="3"/>
  <c r="N55" i="3"/>
  <c r="L56" i="3"/>
  <c r="M56" i="3"/>
  <c r="N56" i="3"/>
  <c r="L57" i="3"/>
  <c r="M57" i="3"/>
  <c r="N57" i="3"/>
  <c r="L58" i="3"/>
  <c r="M58" i="3"/>
  <c r="N58" i="3"/>
  <c r="L59" i="3"/>
  <c r="M59" i="3"/>
  <c r="N59" i="3"/>
  <c r="L60" i="3"/>
  <c r="M60" i="3"/>
  <c r="N60" i="3"/>
  <c r="L61" i="3"/>
  <c r="M61" i="3"/>
  <c r="N61" i="3"/>
  <c r="L62" i="3"/>
  <c r="M62" i="3"/>
  <c r="N62" i="3"/>
  <c r="L63" i="3"/>
  <c r="M63" i="3"/>
  <c r="N63" i="3"/>
  <c r="L64" i="3"/>
  <c r="M64" i="3"/>
  <c r="N64" i="3"/>
  <c r="L65" i="3"/>
  <c r="M65" i="3"/>
  <c r="N65" i="3"/>
  <c r="L66" i="3"/>
  <c r="M66" i="3"/>
  <c r="N66" i="3"/>
  <c r="L67" i="3"/>
  <c r="M67" i="3"/>
  <c r="N67" i="3"/>
  <c r="L68" i="3"/>
  <c r="M68" i="3"/>
  <c r="N68" i="3"/>
  <c r="L69" i="3"/>
  <c r="M69" i="3"/>
  <c r="N69" i="3"/>
  <c r="L43" i="3"/>
  <c r="M43" i="3"/>
  <c r="N43" i="3"/>
  <c r="L44" i="3"/>
  <c r="M44" i="3"/>
  <c r="N44" i="3"/>
  <c r="L45" i="3"/>
  <c r="M45" i="3"/>
  <c r="N45" i="3"/>
  <c r="L46" i="3"/>
  <c r="M46" i="3"/>
  <c r="N46" i="3"/>
  <c r="L47" i="3"/>
  <c r="M47" i="3"/>
  <c r="N47" i="3"/>
  <c r="L48" i="3"/>
  <c r="M48" i="3"/>
  <c r="N48" i="3"/>
  <c r="L49" i="3"/>
  <c r="M49" i="3"/>
  <c r="N49" i="3"/>
  <c r="L50" i="3"/>
  <c r="M50" i="3"/>
  <c r="N50" i="3"/>
  <c r="L51" i="3"/>
  <c r="M51" i="3"/>
  <c r="N51" i="3"/>
  <c r="L52" i="3"/>
  <c r="M52" i="3"/>
  <c r="N52" i="3"/>
  <c r="L53" i="3"/>
  <c r="M53" i="3"/>
  <c r="N53" i="3"/>
  <c r="L36" i="3"/>
  <c r="M36" i="3"/>
  <c r="N36" i="3"/>
  <c r="L37" i="3"/>
  <c r="M37" i="3"/>
  <c r="N37" i="3"/>
  <c r="L38" i="3"/>
  <c r="M38" i="3"/>
  <c r="N38" i="3"/>
  <c r="L39" i="3"/>
  <c r="M39" i="3"/>
  <c r="N39" i="3"/>
  <c r="L40" i="3"/>
  <c r="M40" i="3"/>
  <c r="N40" i="3"/>
  <c r="L41" i="3"/>
  <c r="M41" i="3"/>
  <c r="N41" i="3"/>
  <c r="L32" i="3"/>
  <c r="M32" i="3"/>
  <c r="N32" i="3"/>
  <c r="L33" i="3"/>
  <c r="M33" i="3"/>
  <c r="N33" i="3"/>
  <c r="L34" i="3"/>
  <c r="M34" i="3"/>
  <c r="N34" i="3"/>
  <c r="L27" i="3"/>
  <c r="M27" i="3"/>
  <c r="N27" i="3"/>
  <c r="L28" i="3"/>
  <c r="M28" i="3"/>
  <c r="N28" i="3"/>
  <c r="L29" i="3"/>
  <c r="M29" i="3"/>
  <c r="N29" i="3"/>
  <c r="L30" i="3"/>
  <c r="M30" i="3"/>
  <c r="N30" i="3"/>
  <c r="L31" i="3"/>
  <c r="M31" i="3"/>
  <c r="N31" i="3"/>
  <c r="L25" i="3"/>
  <c r="M25" i="3"/>
  <c r="N25" i="3"/>
  <c r="L6" i="3"/>
  <c r="M6" i="3"/>
  <c r="N6" i="3"/>
  <c r="L7" i="3"/>
  <c r="M7" i="3"/>
  <c r="N7" i="3"/>
  <c r="L8" i="3"/>
  <c r="M8" i="3"/>
  <c r="N8" i="3"/>
  <c r="L9" i="3"/>
  <c r="M9" i="3"/>
  <c r="N9" i="3"/>
  <c r="L10" i="3"/>
  <c r="M10" i="3"/>
  <c r="N10" i="3"/>
  <c r="L11" i="3"/>
  <c r="M11" i="3"/>
  <c r="N11" i="3"/>
  <c r="L12" i="3"/>
  <c r="M12" i="3"/>
  <c r="N12" i="3"/>
  <c r="L13" i="3"/>
  <c r="M13" i="3"/>
  <c r="N13" i="3"/>
  <c r="L14" i="3"/>
  <c r="M14" i="3"/>
  <c r="N14" i="3"/>
  <c r="L15" i="3"/>
  <c r="M15" i="3"/>
  <c r="N15" i="3"/>
  <c r="L16" i="3"/>
  <c r="M16" i="3"/>
  <c r="N16" i="3"/>
  <c r="L17" i="3"/>
  <c r="M17" i="3"/>
  <c r="N17" i="3"/>
  <c r="L18" i="3"/>
  <c r="M18" i="3"/>
  <c r="N18" i="3"/>
  <c r="L19" i="3"/>
  <c r="M19" i="3"/>
  <c r="N19" i="3"/>
  <c r="L20" i="3"/>
  <c r="M20" i="3"/>
  <c r="N20" i="3"/>
  <c r="L21" i="3"/>
  <c r="M21" i="3"/>
  <c r="N21" i="3"/>
  <c r="L22" i="3"/>
  <c r="M22" i="3"/>
  <c r="N22" i="3"/>
  <c r="L23" i="3"/>
  <c r="M23" i="3"/>
  <c r="N23" i="3"/>
  <c r="L24" i="3"/>
  <c r="M24" i="3"/>
  <c r="N24" i="3"/>
  <c r="M5" i="3"/>
  <c r="N5" i="3"/>
  <c r="L5" i="3"/>
  <c r="L128" i="1"/>
  <c r="M128" i="1"/>
  <c r="N128" i="1"/>
  <c r="L129" i="1"/>
  <c r="M129" i="1"/>
  <c r="N129" i="1"/>
  <c r="L130" i="1"/>
  <c r="M130" i="1"/>
  <c r="N130" i="1"/>
  <c r="L131" i="1"/>
  <c r="M131" i="1"/>
  <c r="N131" i="1"/>
  <c r="L132" i="1"/>
  <c r="M132" i="1"/>
  <c r="N132" i="1"/>
  <c r="L133" i="1"/>
  <c r="M133" i="1"/>
  <c r="N133" i="1"/>
  <c r="L134" i="1"/>
  <c r="M134" i="1"/>
  <c r="N134" i="1"/>
  <c r="L135" i="1"/>
  <c r="M135" i="1"/>
  <c r="N135" i="1"/>
  <c r="L136" i="1"/>
  <c r="M136" i="1"/>
  <c r="N136" i="1"/>
  <c r="L137" i="1"/>
  <c r="M137" i="1"/>
  <c r="N137" i="1"/>
  <c r="L138" i="1"/>
  <c r="M138" i="1"/>
  <c r="N138" i="1"/>
  <c r="L139" i="1"/>
  <c r="M139" i="1"/>
  <c r="N139" i="1"/>
  <c r="L140" i="1"/>
  <c r="M140" i="1"/>
  <c r="N140" i="1"/>
  <c r="L141" i="1"/>
  <c r="M141" i="1"/>
  <c r="N141" i="1"/>
  <c r="L142" i="1"/>
  <c r="M142" i="1"/>
  <c r="N142" i="1"/>
  <c r="L143" i="1"/>
  <c r="M143" i="1"/>
  <c r="N143" i="1"/>
  <c r="L144" i="1"/>
  <c r="M144" i="1"/>
  <c r="N144" i="1"/>
  <c r="L145" i="1"/>
  <c r="M145" i="1"/>
  <c r="N145" i="1"/>
  <c r="L146" i="1"/>
  <c r="M146" i="1"/>
  <c r="N146" i="1"/>
  <c r="L147" i="1"/>
  <c r="M147" i="1"/>
  <c r="N147" i="1"/>
  <c r="L148" i="1"/>
  <c r="M148" i="1"/>
  <c r="N148" i="1"/>
  <c r="L149" i="1"/>
  <c r="M149" i="1"/>
  <c r="N149" i="1"/>
  <c r="L150" i="1"/>
  <c r="M150" i="1"/>
  <c r="N150" i="1"/>
  <c r="L151" i="1"/>
  <c r="M151" i="1"/>
  <c r="N151" i="1"/>
  <c r="L152" i="1"/>
  <c r="M152" i="1"/>
  <c r="N152" i="1"/>
  <c r="L153" i="1"/>
  <c r="M153" i="1"/>
  <c r="N153" i="1"/>
  <c r="L154" i="1"/>
  <c r="M154" i="1"/>
  <c r="N154" i="1"/>
  <c r="L155" i="1"/>
  <c r="M155" i="1"/>
  <c r="N155" i="1"/>
  <c r="L156" i="1"/>
  <c r="M156" i="1"/>
  <c r="N156" i="1"/>
  <c r="L157" i="1"/>
  <c r="M157" i="1"/>
  <c r="N157" i="1"/>
  <c r="L158" i="1"/>
  <c r="M158" i="1"/>
  <c r="N158" i="1"/>
  <c r="L159" i="1"/>
  <c r="M159" i="1"/>
  <c r="N159" i="1"/>
  <c r="L160" i="1"/>
  <c r="M160" i="1"/>
  <c r="N160" i="1"/>
  <c r="L161" i="1"/>
  <c r="M161" i="1"/>
  <c r="N161" i="1"/>
  <c r="L162" i="1"/>
  <c r="M162" i="1"/>
  <c r="N162" i="1"/>
  <c r="L163" i="1"/>
  <c r="M163" i="1"/>
  <c r="N163" i="1"/>
  <c r="L164" i="1"/>
  <c r="M164" i="1"/>
  <c r="N164" i="1"/>
  <c r="L165" i="1"/>
  <c r="M165" i="1"/>
  <c r="N165" i="1"/>
  <c r="L166" i="1"/>
  <c r="M166" i="1"/>
  <c r="N166" i="1"/>
  <c r="L167" i="1"/>
  <c r="M167" i="1"/>
  <c r="N167" i="1"/>
  <c r="L168" i="1"/>
  <c r="M168" i="1"/>
  <c r="N168" i="1"/>
  <c r="L169" i="1"/>
  <c r="M169" i="1"/>
  <c r="N169" i="1"/>
  <c r="L170" i="1"/>
  <c r="M170" i="1"/>
  <c r="N170" i="1"/>
  <c r="L171" i="1"/>
  <c r="M171" i="1"/>
  <c r="N171" i="1"/>
  <c r="L174" i="1"/>
  <c r="M174" i="1"/>
  <c r="N174" i="1"/>
  <c r="L175" i="1"/>
  <c r="M175" i="1"/>
  <c r="N175" i="1"/>
  <c r="L176" i="1"/>
  <c r="M176" i="1"/>
  <c r="N176" i="1"/>
  <c r="L177" i="1"/>
  <c r="M177" i="1"/>
  <c r="N177" i="1"/>
  <c r="L178" i="1"/>
  <c r="M178" i="1"/>
  <c r="N178" i="1"/>
  <c r="L179" i="1"/>
  <c r="M179" i="1"/>
  <c r="N179" i="1"/>
  <c r="L180" i="1"/>
  <c r="M180" i="1"/>
  <c r="N180" i="1"/>
  <c r="L181" i="1"/>
  <c r="M181" i="1"/>
  <c r="N181" i="1"/>
  <c r="L182" i="1"/>
  <c r="M182" i="1"/>
  <c r="N182" i="1"/>
  <c r="L183" i="1"/>
  <c r="M183" i="1"/>
  <c r="N183" i="1"/>
  <c r="L184" i="1"/>
  <c r="M184" i="1"/>
  <c r="N184" i="1"/>
  <c r="L185" i="1"/>
  <c r="M185" i="1"/>
  <c r="N185" i="1"/>
  <c r="L186" i="1"/>
  <c r="M186" i="1"/>
  <c r="N186" i="1"/>
  <c r="L187" i="1"/>
  <c r="M187" i="1"/>
  <c r="N187" i="1"/>
  <c r="L188" i="1"/>
  <c r="M188" i="1"/>
  <c r="N188" i="1"/>
  <c r="L189" i="1"/>
  <c r="M189" i="1"/>
  <c r="N189" i="1"/>
  <c r="L190" i="1"/>
  <c r="M190" i="1"/>
  <c r="N190" i="1"/>
  <c r="L191" i="1"/>
  <c r="M191" i="1"/>
  <c r="N191" i="1"/>
  <c r="L192" i="1"/>
  <c r="M192" i="1"/>
  <c r="N192" i="1"/>
  <c r="L193" i="1"/>
  <c r="M193" i="1"/>
  <c r="N193" i="1"/>
  <c r="L194" i="1"/>
  <c r="M194" i="1"/>
  <c r="N194" i="1"/>
  <c r="L195" i="1"/>
  <c r="M195" i="1"/>
  <c r="N195" i="1"/>
  <c r="L196" i="1"/>
  <c r="M196" i="1"/>
  <c r="N196" i="1"/>
  <c r="L197" i="1"/>
  <c r="M197" i="1"/>
  <c r="N197" i="1"/>
  <c r="L198" i="1"/>
  <c r="M198" i="1"/>
  <c r="N198" i="1"/>
  <c r="L199" i="1"/>
  <c r="M199" i="1"/>
  <c r="N199" i="1"/>
  <c r="L200" i="1"/>
  <c r="M200" i="1"/>
  <c r="N200" i="1"/>
  <c r="L201" i="1"/>
  <c r="M201" i="1"/>
  <c r="N201" i="1"/>
  <c r="L202" i="1"/>
  <c r="M202" i="1"/>
  <c r="N202" i="1"/>
  <c r="L203" i="1"/>
  <c r="M203" i="1"/>
  <c r="N203" i="1"/>
  <c r="L204" i="1"/>
  <c r="M204" i="1"/>
  <c r="N204" i="1"/>
  <c r="L205" i="1"/>
  <c r="M205" i="1"/>
  <c r="N205" i="1"/>
  <c r="L206" i="1"/>
  <c r="M206" i="1"/>
  <c r="N206" i="1"/>
  <c r="L207" i="1"/>
  <c r="M207" i="1"/>
  <c r="N207" i="1"/>
  <c r="L208" i="1"/>
  <c r="M208" i="1"/>
  <c r="N208" i="1"/>
  <c r="L209" i="1"/>
  <c r="M209" i="1"/>
  <c r="N209" i="1"/>
  <c r="L210" i="1"/>
  <c r="M210" i="1"/>
  <c r="N210" i="1"/>
  <c r="L211" i="1"/>
  <c r="M211" i="1"/>
  <c r="N211" i="1"/>
  <c r="L212" i="1"/>
  <c r="M212" i="1"/>
  <c r="N212" i="1"/>
  <c r="L213" i="1"/>
  <c r="M213" i="1"/>
  <c r="N213" i="1"/>
  <c r="L214" i="1"/>
  <c r="M214" i="1"/>
  <c r="N214" i="1"/>
  <c r="L215" i="1"/>
  <c r="M215" i="1"/>
  <c r="N215" i="1"/>
  <c r="L216" i="1"/>
  <c r="M216" i="1"/>
  <c r="N216" i="1"/>
  <c r="L217" i="1"/>
  <c r="M217" i="1"/>
  <c r="N217" i="1"/>
  <c r="L218" i="1"/>
  <c r="M218" i="1"/>
  <c r="N218" i="1"/>
  <c r="L219" i="1"/>
  <c r="M219" i="1"/>
  <c r="N219" i="1"/>
  <c r="L220" i="1"/>
  <c r="M220" i="1"/>
  <c r="N220" i="1"/>
  <c r="L221" i="1"/>
  <c r="M221" i="1"/>
  <c r="N221" i="1"/>
  <c r="L222" i="1"/>
  <c r="M222" i="1"/>
  <c r="N222" i="1"/>
  <c r="L223" i="1"/>
  <c r="M223" i="1"/>
  <c r="N223" i="1"/>
  <c r="L224" i="1"/>
  <c r="M224" i="1"/>
  <c r="N224" i="1"/>
  <c r="L225" i="1"/>
  <c r="M225" i="1"/>
  <c r="N225" i="1"/>
  <c r="L226" i="1"/>
  <c r="M226" i="1"/>
  <c r="N226" i="1"/>
  <c r="L227" i="1"/>
  <c r="M227" i="1"/>
  <c r="N227" i="1"/>
  <c r="L228" i="1"/>
  <c r="M228" i="1"/>
  <c r="N228" i="1"/>
  <c r="L229" i="1"/>
  <c r="M229" i="1"/>
  <c r="N229" i="1"/>
  <c r="L230" i="1"/>
  <c r="M230" i="1"/>
  <c r="N230" i="1"/>
  <c r="L231" i="1"/>
  <c r="M231" i="1"/>
  <c r="N231" i="1"/>
  <c r="L232" i="1"/>
  <c r="M232" i="1"/>
  <c r="N232" i="1"/>
  <c r="L233" i="1"/>
  <c r="M233" i="1"/>
  <c r="N233" i="1"/>
  <c r="L234" i="1"/>
  <c r="M234" i="1"/>
  <c r="N234" i="1"/>
  <c r="L235" i="1"/>
  <c r="M235" i="1"/>
  <c r="N235" i="1"/>
  <c r="L236" i="1"/>
  <c r="M236" i="1"/>
  <c r="N236" i="1"/>
  <c r="L237" i="1"/>
  <c r="M237" i="1"/>
  <c r="N237" i="1"/>
  <c r="L100" i="1"/>
  <c r="M100" i="1"/>
  <c r="N100" i="1"/>
  <c r="L101" i="1"/>
  <c r="M101" i="1"/>
  <c r="N101" i="1"/>
  <c r="L102" i="1"/>
  <c r="M102" i="1"/>
  <c r="N102" i="1"/>
  <c r="L104" i="1"/>
  <c r="M104" i="1"/>
  <c r="N104" i="1"/>
  <c r="L105" i="1"/>
  <c r="M105" i="1"/>
  <c r="N105" i="1"/>
  <c r="L106" i="1"/>
  <c r="M106" i="1"/>
  <c r="N106" i="1"/>
  <c r="L107" i="1"/>
  <c r="M107" i="1"/>
  <c r="N107" i="1"/>
  <c r="L108" i="1"/>
  <c r="M108" i="1"/>
  <c r="N108" i="1"/>
  <c r="L109" i="1"/>
  <c r="M109" i="1"/>
  <c r="N109" i="1"/>
  <c r="L110" i="1"/>
  <c r="M110" i="1"/>
  <c r="N110" i="1"/>
  <c r="L111" i="1"/>
  <c r="M111" i="1"/>
  <c r="N111" i="1"/>
  <c r="L112" i="1"/>
  <c r="M112" i="1"/>
  <c r="N112" i="1"/>
  <c r="L114" i="1"/>
  <c r="M114" i="1"/>
  <c r="N114" i="1"/>
  <c r="L115" i="1"/>
  <c r="M115" i="1"/>
  <c r="N115" i="1"/>
  <c r="L116" i="1"/>
  <c r="M116" i="1"/>
  <c r="N116" i="1"/>
  <c r="L117" i="1"/>
  <c r="M117" i="1"/>
  <c r="N117" i="1"/>
  <c r="L118" i="1"/>
  <c r="M118" i="1"/>
  <c r="N118" i="1"/>
  <c r="L120" i="1"/>
  <c r="M120" i="1"/>
  <c r="N120" i="1"/>
  <c r="L121" i="1"/>
  <c r="M121" i="1"/>
  <c r="N121" i="1"/>
  <c r="L122" i="1"/>
  <c r="M122" i="1"/>
  <c r="N122" i="1"/>
  <c r="L123" i="1"/>
  <c r="M123" i="1"/>
  <c r="N123" i="1"/>
  <c r="L124" i="1"/>
  <c r="M124" i="1"/>
  <c r="N124" i="1"/>
  <c r="L125" i="1"/>
  <c r="M125" i="1"/>
  <c r="N125" i="1"/>
  <c r="L126" i="1"/>
  <c r="M126" i="1"/>
  <c r="N126" i="1"/>
  <c r="L84" i="1"/>
  <c r="M84" i="1"/>
  <c r="N84" i="1"/>
  <c r="L85" i="1"/>
  <c r="M85" i="1"/>
  <c r="N85" i="1"/>
  <c r="L86" i="1"/>
  <c r="M86" i="1"/>
  <c r="N86" i="1"/>
  <c r="L87" i="1"/>
  <c r="M87" i="1"/>
  <c r="N87" i="1"/>
  <c r="L88" i="1"/>
  <c r="M88" i="1"/>
  <c r="N88" i="1"/>
  <c r="L89" i="1"/>
  <c r="M89" i="1"/>
  <c r="N89" i="1"/>
  <c r="L90" i="1"/>
  <c r="M90" i="1"/>
  <c r="N90" i="1"/>
  <c r="L91" i="1"/>
  <c r="M91" i="1"/>
  <c r="N91" i="1"/>
  <c r="L92" i="1"/>
  <c r="M92" i="1"/>
  <c r="N92" i="1"/>
  <c r="L93" i="1"/>
  <c r="M93" i="1"/>
  <c r="N93" i="1"/>
  <c r="L94" i="1"/>
  <c r="M94" i="1"/>
  <c r="N94" i="1"/>
  <c r="L96" i="1"/>
  <c r="M96" i="1"/>
  <c r="N96" i="1"/>
  <c r="L97" i="1"/>
  <c r="M97" i="1"/>
  <c r="N97" i="1"/>
  <c r="L98" i="1"/>
  <c r="M98" i="1"/>
  <c r="N98" i="1"/>
  <c r="L99" i="1"/>
  <c r="M99" i="1"/>
  <c r="N99" i="1"/>
  <c r="L42" i="1"/>
  <c r="M42" i="1"/>
  <c r="N42" i="1"/>
  <c r="L43" i="1"/>
  <c r="M43" i="1"/>
  <c r="N43" i="1"/>
  <c r="L44" i="1"/>
  <c r="M44" i="1"/>
  <c r="N44" i="1"/>
  <c r="L45" i="1"/>
  <c r="M45" i="1"/>
  <c r="N45" i="1"/>
  <c r="L46" i="1"/>
  <c r="M46" i="1"/>
  <c r="N46" i="1"/>
  <c r="L47" i="1"/>
  <c r="M47" i="1"/>
  <c r="N47" i="1"/>
  <c r="L48" i="1"/>
  <c r="M48" i="1"/>
  <c r="N48" i="1"/>
  <c r="L49" i="1"/>
  <c r="M49" i="1"/>
  <c r="N49" i="1"/>
  <c r="L51" i="1"/>
  <c r="M51" i="1"/>
  <c r="N51" i="1"/>
  <c r="L52" i="1"/>
  <c r="M52" i="1"/>
  <c r="N52" i="1"/>
  <c r="L53" i="1"/>
  <c r="M53" i="1"/>
  <c r="N53" i="1"/>
  <c r="L54" i="1"/>
  <c r="M54" i="1"/>
  <c r="N54" i="1"/>
  <c r="L55" i="1"/>
  <c r="M55" i="1"/>
  <c r="N55" i="1"/>
  <c r="L57" i="1"/>
  <c r="M57" i="1"/>
  <c r="N57" i="1"/>
  <c r="L58" i="1"/>
  <c r="M58" i="1"/>
  <c r="N58" i="1"/>
  <c r="L59" i="1"/>
  <c r="M59" i="1"/>
  <c r="N59" i="1"/>
  <c r="L60" i="1"/>
  <c r="M60" i="1"/>
  <c r="N60" i="1"/>
  <c r="L61" i="1"/>
  <c r="M61" i="1"/>
  <c r="N61" i="1"/>
  <c r="L62" i="1"/>
  <c r="M62" i="1"/>
  <c r="N62" i="1"/>
  <c r="L63" i="1"/>
  <c r="M63" i="1"/>
  <c r="N63" i="1"/>
  <c r="L64" i="1"/>
  <c r="M64" i="1"/>
  <c r="N64" i="1"/>
  <c r="L66" i="1"/>
  <c r="M66" i="1"/>
  <c r="N66" i="1"/>
  <c r="L67" i="1"/>
  <c r="M67" i="1"/>
  <c r="N67" i="1"/>
  <c r="L68" i="1"/>
  <c r="M68" i="1"/>
  <c r="N68" i="1"/>
  <c r="L69" i="1"/>
  <c r="M69" i="1"/>
  <c r="N69" i="1"/>
  <c r="L70" i="1"/>
  <c r="M70" i="1"/>
  <c r="N70" i="1"/>
  <c r="L71" i="1"/>
  <c r="M71" i="1"/>
  <c r="N71" i="1"/>
  <c r="L72" i="1"/>
  <c r="M72" i="1"/>
  <c r="N72" i="1"/>
  <c r="L74" i="1"/>
  <c r="M74" i="1"/>
  <c r="N74" i="1"/>
  <c r="L75" i="1"/>
  <c r="M75" i="1"/>
  <c r="N75" i="1"/>
  <c r="L76" i="1"/>
  <c r="M76" i="1"/>
  <c r="N76" i="1"/>
  <c r="L78" i="1"/>
  <c r="M78" i="1"/>
  <c r="N78" i="1"/>
  <c r="L79" i="1"/>
  <c r="M79" i="1"/>
  <c r="N79" i="1"/>
  <c r="L80" i="1"/>
  <c r="M80" i="1"/>
  <c r="N80" i="1"/>
  <c r="L81" i="1"/>
  <c r="M81" i="1"/>
  <c r="N81" i="1"/>
  <c r="L82" i="1"/>
  <c r="M82" i="1"/>
  <c r="N82" i="1"/>
  <c r="L39" i="1"/>
  <c r="M39" i="1"/>
  <c r="N39" i="1"/>
  <c r="L40" i="1"/>
  <c r="M40" i="1"/>
  <c r="N40" i="1"/>
  <c r="L6" i="1"/>
  <c r="M6" i="1"/>
  <c r="N6" i="1"/>
  <c r="L7" i="1"/>
  <c r="M7" i="1"/>
  <c r="N7" i="1"/>
  <c r="L8" i="1"/>
  <c r="M8" i="1"/>
  <c r="N8" i="1"/>
  <c r="L9" i="1"/>
  <c r="M9" i="1"/>
  <c r="N9" i="1"/>
  <c r="L10" i="1"/>
  <c r="M10" i="1"/>
  <c r="N10" i="1"/>
  <c r="L11" i="1"/>
  <c r="M11" i="1"/>
  <c r="N11" i="1"/>
  <c r="L12" i="1"/>
  <c r="M12" i="1"/>
  <c r="N12" i="1"/>
  <c r="L13" i="1"/>
  <c r="M13" i="1"/>
  <c r="N13" i="1"/>
  <c r="L14" i="1"/>
  <c r="M14" i="1"/>
  <c r="N14" i="1"/>
  <c r="L15" i="1"/>
  <c r="M15" i="1"/>
  <c r="N15" i="1"/>
  <c r="L16" i="1"/>
  <c r="M16" i="1"/>
  <c r="N16" i="1"/>
  <c r="L17" i="1"/>
  <c r="M17" i="1"/>
  <c r="N17" i="1"/>
  <c r="L18" i="1"/>
  <c r="M18" i="1"/>
  <c r="N18" i="1"/>
  <c r="L19" i="1"/>
  <c r="M19" i="1"/>
  <c r="N19" i="1"/>
  <c r="L20" i="1"/>
  <c r="M20" i="1"/>
  <c r="N20" i="1"/>
  <c r="L21" i="1"/>
  <c r="M21" i="1"/>
  <c r="N21" i="1"/>
  <c r="L22" i="1"/>
  <c r="M22" i="1"/>
  <c r="N22" i="1"/>
  <c r="L23" i="1"/>
  <c r="M23" i="1"/>
  <c r="N23" i="1"/>
  <c r="L24" i="1"/>
  <c r="M24" i="1"/>
  <c r="N24" i="1"/>
  <c r="L25" i="1"/>
  <c r="M25" i="1"/>
  <c r="N25" i="1"/>
  <c r="L26" i="1"/>
  <c r="M26" i="1"/>
  <c r="N26" i="1"/>
  <c r="L28" i="1"/>
  <c r="M28" i="1"/>
  <c r="N28" i="1"/>
  <c r="L29" i="1"/>
  <c r="M29" i="1"/>
  <c r="N29" i="1"/>
  <c r="L30" i="1"/>
  <c r="M30" i="1"/>
  <c r="N30" i="1"/>
  <c r="L31" i="1"/>
  <c r="M31" i="1"/>
  <c r="N31" i="1"/>
  <c r="L32" i="1"/>
  <c r="M32" i="1"/>
  <c r="N32" i="1"/>
  <c r="L33" i="1"/>
  <c r="M33" i="1"/>
  <c r="N33" i="1"/>
  <c r="L34" i="1"/>
  <c r="M34" i="1"/>
  <c r="N34" i="1"/>
  <c r="L35" i="1"/>
  <c r="M35" i="1"/>
  <c r="N35" i="1"/>
  <c r="L36" i="1"/>
  <c r="M36" i="1"/>
  <c r="N36" i="1"/>
  <c r="L37" i="1"/>
  <c r="M37" i="1"/>
  <c r="N37" i="1"/>
  <c r="M5" i="1"/>
  <c r="N5" i="1"/>
  <c r="L5" i="1"/>
  <c r="M50" i="9"/>
  <c r="N50" i="9"/>
  <c r="O50" i="9"/>
  <c r="M51" i="9"/>
  <c r="N51" i="9"/>
  <c r="O51" i="9"/>
  <c r="M52" i="9"/>
  <c r="N52" i="9"/>
  <c r="O52" i="9"/>
  <c r="M53" i="9"/>
  <c r="N53" i="9"/>
  <c r="O53" i="9"/>
  <c r="M54" i="9"/>
  <c r="N54" i="9"/>
  <c r="O54" i="9"/>
  <c r="M55" i="9"/>
  <c r="N55" i="9"/>
  <c r="O55" i="9"/>
  <c r="M56" i="9"/>
  <c r="N56" i="9"/>
  <c r="O56" i="9"/>
  <c r="M57" i="9"/>
  <c r="N57" i="9"/>
  <c r="O57" i="9"/>
  <c r="M58" i="9"/>
  <c r="N58" i="9"/>
  <c r="O58" i="9"/>
  <c r="M59" i="9"/>
  <c r="N59" i="9"/>
  <c r="O59" i="9"/>
  <c r="M60" i="9"/>
  <c r="N60" i="9"/>
  <c r="O60" i="9"/>
  <c r="M61" i="9"/>
  <c r="N61" i="9"/>
  <c r="O61" i="9"/>
  <c r="M62" i="9"/>
  <c r="N62" i="9"/>
  <c r="O62" i="9"/>
  <c r="M63" i="9"/>
  <c r="N63" i="9"/>
  <c r="O63" i="9"/>
  <c r="M64" i="9"/>
  <c r="N64" i="9"/>
  <c r="O64" i="9"/>
  <c r="M65" i="9"/>
  <c r="N65" i="9"/>
  <c r="O65" i="9"/>
  <c r="M66" i="9"/>
  <c r="N66" i="9"/>
  <c r="O66" i="9"/>
  <c r="M67" i="9"/>
  <c r="N67" i="9"/>
  <c r="O67" i="9"/>
  <c r="M68" i="9"/>
  <c r="N68" i="9"/>
  <c r="O68" i="9"/>
  <c r="M69" i="9"/>
  <c r="N69" i="9"/>
  <c r="O69" i="9"/>
  <c r="M70" i="9"/>
  <c r="N70" i="9"/>
  <c r="O70" i="9"/>
  <c r="M71" i="9"/>
  <c r="N71" i="9"/>
  <c r="O71" i="9"/>
  <c r="M72" i="9"/>
  <c r="N72" i="9"/>
  <c r="O72" i="9"/>
  <c r="M73" i="9"/>
  <c r="N73" i="9"/>
  <c r="O73" i="9"/>
  <c r="M74" i="9"/>
  <c r="N74" i="9"/>
  <c r="O74" i="9"/>
  <c r="M75" i="9"/>
  <c r="N75" i="9"/>
  <c r="O75" i="9"/>
  <c r="M76" i="9"/>
  <c r="N76" i="9"/>
  <c r="O76" i="9"/>
  <c r="M77" i="9"/>
  <c r="N77" i="9"/>
  <c r="O77" i="9"/>
  <c r="M78" i="9"/>
  <c r="N78" i="9"/>
  <c r="O78" i="9"/>
  <c r="M79" i="9"/>
  <c r="N79" i="9"/>
  <c r="O79" i="9"/>
  <c r="M80" i="9"/>
  <c r="N80" i="9"/>
  <c r="O80" i="9"/>
  <c r="M81" i="9"/>
  <c r="N81" i="9"/>
  <c r="O81" i="9"/>
  <c r="M82" i="9"/>
  <c r="N82" i="9"/>
  <c r="O82" i="9"/>
  <c r="M83" i="9"/>
  <c r="N83" i="9"/>
  <c r="O83" i="9"/>
  <c r="M84" i="9"/>
  <c r="N84" i="9"/>
  <c r="O84" i="9"/>
  <c r="M85" i="9"/>
  <c r="N85" i="9"/>
  <c r="O85" i="9"/>
  <c r="M86" i="9"/>
  <c r="N86" i="9"/>
  <c r="O86" i="9"/>
  <c r="M87" i="9"/>
  <c r="N87" i="9"/>
  <c r="O87" i="9"/>
  <c r="M88" i="9"/>
  <c r="N88" i="9"/>
  <c r="O88" i="9"/>
  <c r="M89" i="9"/>
  <c r="N89" i="9"/>
  <c r="O89" i="9"/>
  <c r="M90" i="9"/>
  <c r="N90" i="9"/>
  <c r="O90" i="9"/>
  <c r="M91" i="9"/>
  <c r="N91" i="9"/>
  <c r="O91" i="9"/>
  <c r="N49" i="9"/>
  <c r="O49" i="9"/>
  <c r="M49" i="9"/>
  <c r="M6" i="9"/>
  <c r="N6" i="9"/>
  <c r="O6" i="9"/>
  <c r="M7" i="9"/>
  <c r="N7" i="9"/>
  <c r="O7" i="9"/>
  <c r="M8" i="9"/>
  <c r="N8" i="9"/>
  <c r="O8" i="9"/>
  <c r="M9" i="9"/>
  <c r="N9" i="9"/>
  <c r="O9" i="9"/>
  <c r="M10" i="9"/>
  <c r="N10" i="9"/>
  <c r="O10" i="9"/>
  <c r="M11" i="9"/>
  <c r="N11" i="9"/>
  <c r="O11" i="9"/>
  <c r="M12" i="9"/>
  <c r="N12" i="9"/>
  <c r="O12" i="9"/>
  <c r="M13" i="9"/>
  <c r="N13" i="9"/>
  <c r="O13" i="9"/>
  <c r="M14" i="9"/>
  <c r="N14" i="9"/>
  <c r="O14" i="9"/>
  <c r="M15" i="9"/>
  <c r="N15" i="9"/>
  <c r="O15" i="9"/>
  <c r="M16" i="9"/>
  <c r="N16" i="9"/>
  <c r="O16" i="9"/>
  <c r="M17" i="9"/>
  <c r="N17" i="9"/>
  <c r="O17" i="9"/>
  <c r="M18" i="9"/>
  <c r="N18" i="9"/>
  <c r="O18" i="9"/>
  <c r="M19" i="9"/>
  <c r="N19" i="9"/>
  <c r="O19" i="9"/>
  <c r="M20" i="9"/>
  <c r="N20" i="9"/>
  <c r="O20" i="9"/>
  <c r="M21" i="9"/>
  <c r="N21" i="9"/>
  <c r="O21" i="9"/>
  <c r="M22" i="9"/>
  <c r="N22" i="9"/>
  <c r="O22" i="9"/>
  <c r="M23" i="9"/>
  <c r="N23" i="9"/>
  <c r="O23" i="9"/>
  <c r="M24" i="9"/>
  <c r="N24" i="9"/>
  <c r="O24" i="9"/>
  <c r="M25" i="9"/>
  <c r="N25" i="9"/>
  <c r="O25" i="9"/>
  <c r="M26" i="9"/>
  <c r="N26" i="9"/>
  <c r="O26" i="9"/>
  <c r="M27" i="9"/>
  <c r="N27" i="9"/>
  <c r="O27" i="9"/>
  <c r="M29" i="9"/>
  <c r="N29" i="9"/>
  <c r="O29" i="9"/>
  <c r="M30" i="9"/>
  <c r="N30" i="9"/>
  <c r="O30" i="9"/>
  <c r="M31" i="9"/>
  <c r="N31" i="9"/>
  <c r="O31" i="9"/>
  <c r="M32" i="9"/>
  <c r="N32" i="9"/>
  <c r="O32" i="9"/>
  <c r="M33" i="9"/>
  <c r="N33" i="9"/>
  <c r="O33" i="9"/>
  <c r="M34" i="9"/>
  <c r="N34" i="9"/>
  <c r="O34" i="9"/>
  <c r="M35" i="9"/>
  <c r="N35" i="9"/>
  <c r="O35" i="9"/>
  <c r="M36" i="9"/>
  <c r="N36" i="9"/>
  <c r="O36" i="9"/>
  <c r="M37" i="9"/>
  <c r="N37" i="9"/>
  <c r="O37" i="9"/>
  <c r="M38" i="9"/>
  <c r="N38" i="9"/>
  <c r="O38" i="9"/>
  <c r="M39" i="9"/>
  <c r="N39" i="9"/>
  <c r="O39" i="9"/>
  <c r="M40" i="9"/>
  <c r="N40" i="9"/>
  <c r="O40" i="9"/>
  <c r="M41" i="9"/>
  <c r="N41" i="9"/>
  <c r="O41" i="9"/>
  <c r="M42" i="9"/>
  <c r="N42" i="9"/>
  <c r="O42" i="9"/>
  <c r="M43" i="9"/>
  <c r="N43" i="9"/>
  <c r="O43" i="9"/>
  <c r="N5" i="9"/>
  <c r="O5" i="9"/>
  <c r="M5" i="9"/>
  <c r="L52" i="8"/>
  <c r="M52" i="8"/>
  <c r="N52" i="8"/>
  <c r="L53" i="8"/>
  <c r="M53" i="8"/>
  <c r="N53" i="8"/>
  <c r="L54" i="8"/>
  <c r="M54" i="8"/>
  <c r="N54" i="8"/>
  <c r="L55" i="8"/>
  <c r="M55" i="8"/>
  <c r="N55" i="8"/>
  <c r="L56" i="8"/>
  <c r="M56" i="8"/>
  <c r="N56" i="8"/>
  <c r="L57" i="8"/>
  <c r="M57" i="8"/>
  <c r="N57" i="8"/>
  <c r="L58" i="8"/>
  <c r="M58" i="8"/>
  <c r="N58" i="8"/>
  <c r="L59" i="8"/>
  <c r="M59" i="8"/>
  <c r="N59" i="8"/>
  <c r="L60" i="8"/>
  <c r="M60" i="8"/>
  <c r="N60" i="8"/>
  <c r="L61" i="8"/>
  <c r="M61" i="8"/>
  <c r="N61" i="8"/>
  <c r="L62" i="8"/>
  <c r="M62" i="8"/>
  <c r="N62" i="8"/>
  <c r="L63" i="8"/>
  <c r="M63" i="8"/>
  <c r="N63" i="8"/>
  <c r="L64" i="8"/>
  <c r="M64" i="8"/>
  <c r="N64" i="8"/>
  <c r="L65" i="8"/>
  <c r="M65" i="8"/>
  <c r="N65" i="8"/>
  <c r="L66" i="8"/>
  <c r="M66" i="8"/>
  <c r="N66" i="8"/>
  <c r="L67" i="8"/>
  <c r="M67" i="8"/>
  <c r="N67" i="8"/>
  <c r="L68" i="8"/>
  <c r="M68" i="8"/>
  <c r="N68" i="8"/>
  <c r="L69" i="8"/>
  <c r="M69" i="8"/>
  <c r="N69" i="8"/>
  <c r="L70" i="8"/>
  <c r="M70" i="8"/>
  <c r="N70" i="8"/>
  <c r="L71" i="8"/>
  <c r="M71" i="8"/>
  <c r="N71" i="8"/>
  <c r="L72" i="8"/>
  <c r="M72" i="8"/>
  <c r="N72" i="8"/>
  <c r="L73" i="8"/>
  <c r="M73" i="8"/>
  <c r="N73" i="8"/>
  <c r="L74" i="8"/>
  <c r="M74" i="8"/>
  <c r="N74" i="8"/>
  <c r="L75" i="8"/>
  <c r="M75" i="8"/>
  <c r="N75" i="8"/>
  <c r="L76" i="8"/>
  <c r="M76" i="8"/>
  <c r="N76" i="8"/>
  <c r="L77" i="8"/>
  <c r="M77" i="8"/>
  <c r="N77" i="8"/>
  <c r="L78" i="8"/>
  <c r="M78" i="8"/>
  <c r="N78" i="8"/>
  <c r="L79" i="8"/>
  <c r="M79" i="8"/>
  <c r="N79" i="8"/>
  <c r="L80" i="8"/>
  <c r="M80" i="8"/>
  <c r="N80" i="8"/>
  <c r="L6" i="8"/>
  <c r="M6" i="8"/>
  <c r="N6" i="8"/>
  <c r="L7" i="8"/>
  <c r="M7" i="8"/>
  <c r="N7" i="8"/>
  <c r="L9" i="8"/>
  <c r="M9" i="8"/>
  <c r="N9" i="8"/>
  <c r="L10" i="8"/>
  <c r="M10" i="8"/>
  <c r="N10" i="8"/>
  <c r="L11" i="8"/>
  <c r="M11" i="8"/>
  <c r="N11" i="8"/>
  <c r="L12" i="8"/>
  <c r="M12" i="8"/>
  <c r="N12" i="8"/>
  <c r="L13" i="8"/>
  <c r="M13" i="8"/>
  <c r="N13" i="8"/>
  <c r="L14" i="8"/>
  <c r="M14" i="8"/>
  <c r="N14" i="8"/>
  <c r="L16" i="8"/>
  <c r="M16" i="8"/>
  <c r="N16" i="8"/>
  <c r="L17" i="8"/>
  <c r="M17" i="8"/>
  <c r="N17" i="8"/>
  <c r="L18" i="8"/>
  <c r="M18" i="8"/>
  <c r="N18" i="8"/>
  <c r="L19" i="8"/>
  <c r="M19" i="8"/>
  <c r="N19" i="8"/>
  <c r="L20" i="8"/>
  <c r="M20" i="8"/>
  <c r="N20" i="8"/>
  <c r="L21" i="8"/>
  <c r="M21" i="8"/>
  <c r="N21" i="8"/>
  <c r="L22" i="8"/>
  <c r="M22" i="8"/>
  <c r="N22" i="8"/>
  <c r="L23" i="8"/>
  <c r="M23" i="8"/>
  <c r="N23" i="8"/>
  <c r="L24" i="8"/>
  <c r="M24" i="8"/>
  <c r="N24" i="8"/>
  <c r="L25" i="8"/>
  <c r="M25" i="8"/>
  <c r="N25" i="8"/>
  <c r="L26" i="8"/>
  <c r="M26" i="8"/>
  <c r="N26" i="8"/>
  <c r="L27" i="8"/>
  <c r="M27" i="8"/>
  <c r="N27" i="8"/>
  <c r="L28" i="8"/>
  <c r="M28" i="8"/>
  <c r="N28" i="8"/>
  <c r="L29" i="8"/>
  <c r="M29" i="8"/>
  <c r="N29" i="8"/>
  <c r="L30" i="8"/>
  <c r="M30" i="8"/>
  <c r="N30" i="8"/>
  <c r="L31" i="8"/>
  <c r="M31" i="8"/>
  <c r="N31" i="8"/>
  <c r="L32" i="8"/>
  <c r="M32" i="8"/>
  <c r="N32" i="8"/>
  <c r="L33" i="8"/>
  <c r="M33" i="8"/>
  <c r="N33" i="8"/>
  <c r="L34" i="8"/>
  <c r="M34" i="8"/>
  <c r="N34" i="8"/>
  <c r="L35" i="8"/>
  <c r="M35" i="8"/>
  <c r="N35" i="8"/>
  <c r="L36" i="8"/>
  <c r="M36" i="8"/>
  <c r="N36" i="8"/>
  <c r="L37" i="8"/>
  <c r="M37" i="8"/>
  <c r="N37" i="8"/>
  <c r="L38" i="8"/>
  <c r="M38" i="8"/>
  <c r="N38" i="8"/>
  <c r="L39" i="8"/>
  <c r="M39" i="8"/>
  <c r="N39" i="8"/>
  <c r="L40" i="8"/>
  <c r="M40" i="8"/>
  <c r="N40" i="8"/>
  <c r="L42" i="8"/>
  <c r="M42" i="8"/>
  <c r="N42" i="8"/>
  <c r="L44" i="8"/>
  <c r="M44" i="8"/>
  <c r="N44" i="8"/>
  <c r="L45" i="8"/>
  <c r="M45" i="8"/>
  <c r="N45" i="8"/>
  <c r="L46" i="8"/>
  <c r="M46" i="8"/>
  <c r="N46" i="8"/>
  <c r="L47" i="8"/>
  <c r="M47" i="8"/>
  <c r="N47" i="8"/>
  <c r="L48" i="8"/>
  <c r="M48" i="8"/>
  <c r="N48" i="8"/>
  <c r="L49" i="8"/>
  <c r="M49" i="8"/>
  <c r="N49" i="8"/>
  <c r="L50" i="8"/>
  <c r="M50" i="8"/>
  <c r="N50" i="8"/>
  <c r="M5" i="8" l="1"/>
  <c r="N5" i="8"/>
  <c r="L5" i="8"/>
  <c r="M91" i="7"/>
  <c r="M66" i="7"/>
  <c r="M62" i="7"/>
  <c r="M53" i="7"/>
  <c r="N53" i="7"/>
  <c r="O53" i="7"/>
  <c r="M54" i="7"/>
  <c r="N54" i="7"/>
  <c r="O54" i="7"/>
  <c r="M55" i="7"/>
  <c r="N55" i="7"/>
  <c r="O55" i="7"/>
  <c r="M56" i="7"/>
  <c r="N56" i="7"/>
  <c r="O56" i="7"/>
  <c r="M57" i="7"/>
  <c r="N57" i="7"/>
  <c r="O57" i="7"/>
  <c r="M58" i="7"/>
  <c r="N58" i="7"/>
  <c r="O58" i="7"/>
  <c r="M59" i="7"/>
  <c r="N59" i="7"/>
  <c r="O59" i="7"/>
  <c r="M60" i="7"/>
  <c r="N60" i="7"/>
  <c r="O60" i="7"/>
  <c r="M61" i="7"/>
  <c r="N61" i="7"/>
  <c r="O61" i="7"/>
  <c r="N62" i="7"/>
  <c r="O62" i="7"/>
  <c r="M63" i="7"/>
  <c r="N63" i="7"/>
  <c r="O63" i="7"/>
  <c r="M64" i="7"/>
  <c r="N64" i="7"/>
  <c r="O64" i="7"/>
  <c r="M65" i="7"/>
  <c r="N65" i="7"/>
  <c r="O65" i="7"/>
  <c r="N66" i="7"/>
  <c r="O66" i="7"/>
  <c r="M67" i="7"/>
  <c r="N67" i="7"/>
  <c r="O67" i="7"/>
  <c r="M68" i="7"/>
  <c r="N68" i="7"/>
  <c r="O68" i="7"/>
  <c r="M69" i="7"/>
  <c r="N69" i="7"/>
  <c r="O69" i="7"/>
  <c r="M70" i="7"/>
  <c r="N70" i="7"/>
  <c r="O70" i="7"/>
  <c r="M71" i="7"/>
  <c r="N71" i="7"/>
  <c r="O71" i="7"/>
  <c r="M72" i="7"/>
  <c r="N72" i="7"/>
  <c r="O72" i="7"/>
  <c r="M73" i="7"/>
  <c r="N73" i="7"/>
  <c r="O73" i="7"/>
  <c r="M74" i="7"/>
  <c r="N74" i="7"/>
  <c r="O74" i="7"/>
  <c r="M75" i="7"/>
  <c r="N75" i="7"/>
  <c r="O75" i="7"/>
  <c r="M76" i="7"/>
  <c r="N76" i="7"/>
  <c r="O76" i="7"/>
  <c r="M77" i="7"/>
  <c r="N77" i="7"/>
  <c r="O77" i="7"/>
  <c r="M78" i="7"/>
  <c r="N78" i="7"/>
  <c r="O78" i="7"/>
  <c r="M79" i="7"/>
  <c r="N79" i="7"/>
  <c r="O79" i="7"/>
  <c r="M80" i="7"/>
  <c r="N80" i="7"/>
  <c r="O80" i="7"/>
  <c r="M81" i="7"/>
  <c r="N81" i="7"/>
  <c r="O81" i="7"/>
  <c r="M82" i="7"/>
  <c r="N82" i="7"/>
  <c r="O82" i="7"/>
  <c r="M83" i="7"/>
  <c r="N83" i="7"/>
  <c r="O83" i="7"/>
  <c r="M84" i="7"/>
  <c r="N84" i="7"/>
  <c r="O84" i="7"/>
  <c r="M85" i="7"/>
  <c r="N85" i="7"/>
  <c r="O85" i="7"/>
  <c r="M86" i="7"/>
  <c r="N86" i="7"/>
  <c r="O86" i="7"/>
  <c r="M87" i="7"/>
  <c r="N87" i="7"/>
  <c r="O87" i="7"/>
  <c r="M88" i="7"/>
  <c r="N88" i="7"/>
  <c r="O88" i="7"/>
  <c r="M89" i="7"/>
  <c r="N89" i="7"/>
  <c r="O89" i="7"/>
  <c r="M90" i="7"/>
  <c r="N90" i="7"/>
  <c r="O90" i="7"/>
  <c r="N91" i="7"/>
  <c r="O91" i="7"/>
  <c r="M92" i="7"/>
  <c r="N92" i="7"/>
  <c r="O92" i="7"/>
  <c r="M93" i="7"/>
  <c r="N93" i="7"/>
  <c r="O93" i="7"/>
  <c r="M94" i="7"/>
  <c r="N94" i="7"/>
  <c r="O94" i="7"/>
  <c r="M95" i="7"/>
  <c r="N95" i="7"/>
  <c r="O95" i="7"/>
  <c r="M96" i="7"/>
  <c r="N96" i="7"/>
  <c r="O96" i="7"/>
  <c r="M97" i="7"/>
  <c r="N97" i="7"/>
  <c r="O97" i="7"/>
  <c r="M98" i="7"/>
  <c r="N98" i="7"/>
  <c r="O98" i="7"/>
  <c r="M99" i="7"/>
  <c r="N99" i="7"/>
  <c r="O99" i="7"/>
  <c r="M100" i="7"/>
  <c r="N100" i="7"/>
  <c r="O100" i="7"/>
  <c r="M101" i="7"/>
  <c r="N101" i="7"/>
  <c r="O101" i="7"/>
  <c r="N52" i="7"/>
  <c r="O52" i="7"/>
  <c r="M52" i="7"/>
  <c r="M18" i="14"/>
  <c r="N18" i="14"/>
  <c r="O18" i="14"/>
  <c r="M19" i="14"/>
  <c r="N19" i="14"/>
  <c r="O19" i="14"/>
  <c r="M20" i="14"/>
  <c r="N20" i="14"/>
  <c r="O20" i="14"/>
  <c r="M21" i="14"/>
  <c r="N21" i="14"/>
  <c r="O21" i="14"/>
  <c r="M22" i="14"/>
  <c r="N22" i="14"/>
  <c r="O22" i="14"/>
  <c r="M23" i="14"/>
  <c r="N23" i="14"/>
  <c r="O23" i="14"/>
  <c r="M24" i="14"/>
  <c r="N24" i="14"/>
  <c r="O24" i="14"/>
  <c r="M25" i="14"/>
  <c r="N25" i="14"/>
  <c r="O25" i="14"/>
  <c r="M26" i="14"/>
  <c r="N26" i="14"/>
  <c r="O26" i="14"/>
  <c r="N17" i="14"/>
  <c r="O17" i="14"/>
  <c r="M17" i="14"/>
  <c r="D187" i="6" l="1"/>
  <c r="E187" i="6"/>
  <c r="C187" i="6"/>
  <c r="C181" i="6"/>
  <c r="C163" i="6"/>
  <c r="C135" i="6"/>
  <c r="L135" i="6" s="1"/>
  <c r="C126" i="6"/>
  <c r="E86" i="6"/>
  <c r="D86" i="6"/>
  <c r="C86" i="6"/>
  <c r="E71" i="6"/>
  <c r="D71" i="6"/>
  <c r="C71" i="6"/>
  <c r="E65" i="6"/>
  <c r="D65" i="6"/>
  <c r="C65" i="6"/>
  <c r="E58" i="6"/>
  <c r="C58" i="6"/>
  <c r="C38" i="6"/>
  <c r="M126" i="6"/>
  <c r="N126" i="6"/>
  <c r="M127" i="6"/>
  <c r="N127" i="6"/>
  <c r="M128" i="6"/>
  <c r="N128" i="6"/>
  <c r="M129" i="6"/>
  <c r="N129" i="6"/>
  <c r="M130" i="6"/>
  <c r="N130" i="6"/>
  <c r="M131" i="6"/>
  <c r="N131" i="6"/>
  <c r="M132" i="6"/>
  <c r="N132" i="6"/>
  <c r="M133" i="6"/>
  <c r="N133" i="6"/>
  <c r="M134" i="6"/>
  <c r="N134" i="6"/>
  <c r="M135" i="6"/>
  <c r="N135" i="6"/>
  <c r="L127" i="6"/>
  <c r="L128" i="6"/>
  <c r="L129" i="6"/>
  <c r="L130" i="6"/>
  <c r="L131" i="6"/>
  <c r="L132" i="6"/>
  <c r="L133" i="6"/>
  <c r="L134" i="6"/>
  <c r="M140" i="6"/>
  <c r="N140" i="6"/>
  <c r="M141" i="6"/>
  <c r="N141" i="6"/>
  <c r="M142" i="6"/>
  <c r="N142" i="6"/>
  <c r="M143" i="6"/>
  <c r="N143" i="6"/>
  <c r="M144" i="6"/>
  <c r="N144" i="6"/>
  <c r="M145" i="6"/>
  <c r="N145" i="6"/>
  <c r="M146" i="6"/>
  <c r="N146" i="6"/>
  <c r="M147" i="6"/>
  <c r="N147" i="6"/>
  <c r="M148" i="6"/>
  <c r="N148" i="6"/>
  <c r="M149" i="6"/>
  <c r="N149" i="6"/>
  <c r="M150" i="6"/>
  <c r="N150" i="6"/>
  <c r="M151" i="6"/>
  <c r="N151" i="6"/>
  <c r="M152" i="6"/>
  <c r="N152" i="6"/>
  <c r="M153" i="6"/>
  <c r="N153" i="6"/>
  <c r="M154" i="6"/>
  <c r="N154" i="6"/>
  <c r="M155" i="6"/>
  <c r="N155" i="6"/>
  <c r="M156" i="6"/>
  <c r="N156" i="6"/>
  <c r="M157" i="6"/>
  <c r="N157" i="6"/>
  <c r="M158" i="6"/>
  <c r="N158" i="6"/>
  <c r="M159" i="6"/>
  <c r="N159" i="6"/>
  <c r="M160" i="6"/>
  <c r="N160" i="6"/>
  <c r="M161" i="6"/>
  <c r="N161" i="6"/>
  <c r="M162" i="6"/>
  <c r="N162" i="6"/>
  <c r="M163" i="6"/>
  <c r="N163" i="6"/>
  <c r="M164" i="6"/>
  <c r="N164" i="6"/>
  <c r="M165" i="6"/>
  <c r="N165" i="6"/>
  <c r="M166" i="6"/>
  <c r="N166" i="6"/>
  <c r="M167" i="6"/>
  <c r="N167" i="6"/>
  <c r="M168" i="6"/>
  <c r="N168" i="6"/>
  <c r="M169" i="6"/>
  <c r="N169" i="6"/>
  <c r="M170" i="6"/>
  <c r="N170" i="6"/>
  <c r="M171" i="6"/>
  <c r="N171" i="6"/>
  <c r="M172" i="6"/>
  <c r="N172" i="6"/>
  <c r="M173" i="6"/>
  <c r="N173" i="6"/>
  <c r="M174" i="6"/>
  <c r="N174" i="6"/>
  <c r="M175" i="6"/>
  <c r="N175" i="6"/>
  <c r="M176" i="6"/>
  <c r="N176" i="6"/>
  <c r="M177" i="6"/>
  <c r="N177" i="6"/>
  <c r="M178" i="6"/>
  <c r="N178" i="6"/>
  <c r="M179" i="6"/>
  <c r="N179" i="6"/>
  <c r="M180" i="6"/>
  <c r="N180" i="6"/>
  <c r="L175" i="6"/>
  <c r="L176" i="6"/>
  <c r="L177" i="6"/>
  <c r="L178" i="6"/>
  <c r="L179" i="6"/>
  <c r="L180" i="6"/>
  <c r="L164" i="6"/>
  <c r="L165" i="6"/>
  <c r="L166" i="6"/>
  <c r="L167" i="6"/>
  <c r="L168" i="6"/>
  <c r="L169" i="6"/>
  <c r="L170" i="6"/>
  <c r="L171" i="6"/>
  <c r="L172" i="6"/>
  <c r="L173" i="6"/>
  <c r="L174" i="6"/>
  <c r="L163" i="6"/>
  <c r="L66" i="6"/>
  <c r="M66" i="6"/>
  <c r="N66" i="6"/>
  <c r="L67" i="6"/>
  <c r="M67" i="6"/>
  <c r="N67" i="6"/>
  <c r="L68" i="6"/>
  <c r="M68" i="6"/>
  <c r="N68" i="6"/>
  <c r="L69" i="6"/>
  <c r="M69" i="6"/>
  <c r="N69" i="6"/>
  <c r="L70" i="6"/>
  <c r="M70" i="6"/>
  <c r="N70" i="6"/>
  <c r="N59" i="6"/>
  <c r="N60" i="6"/>
  <c r="N61" i="6"/>
  <c r="N62" i="6"/>
  <c r="N63" i="6"/>
  <c r="N64" i="6"/>
  <c r="M59" i="6"/>
  <c r="M60" i="6"/>
  <c r="M61" i="6"/>
  <c r="M62" i="6"/>
  <c r="M63" i="6"/>
  <c r="M64" i="6"/>
  <c r="L64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7" i="6"/>
  <c r="N87" i="6"/>
  <c r="L60" i="6"/>
  <c r="L61" i="6"/>
  <c r="L62" i="6"/>
  <c r="L63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7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59" i="6"/>
  <c r="N43" i="6"/>
  <c r="O43" i="6"/>
  <c r="N44" i="6"/>
  <c r="O44" i="6"/>
  <c r="N45" i="6"/>
  <c r="O45" i="6"/>
  <c r="N46" i="6"/>
  <c r="O46" i="6"/>
  <c r="N47" i="6"/>
  <c r="O47" i="6"/>
  <c r="N48" i="6"/>
  <c r="O48" i="6"/>
  <c r="N49" i="6"/>
  <c r="O49" i="6"/>
  <c r="N50" i="6"/>
  <c r="O50" i="6"/>
  <c r="N51" i="6"/>
  <c r="O51" i="6"/>
  <c r="N52" i="6"/>
  <c r="O52" i="6"/>
  <c r="N53" i="6"/>
  <c r="O53" i="6"/>
  <c r="N54" i="6"/>
  <c r="O54" i="6"/>
  <c r="N55" i="6"/>
  <c r="O55" i="6"/>
  <c r="N56" i="6"/>
  <c r="O56" i="6"/>
  <c r="N57" i="6"/>
  <c r="O57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43" i="6"/>
  <c r="J38" i="6"/>
  <c r="K38" i="6"/>
  <c r="I38" i="6"/>
  <c r="L36" i="6"/>
  <c r="M36" i="6"/>
  <c r="N36" i="6"/>
  <c r="L37" i="6"/>
  <c r="M37" i="6"/>
  <c r="N37" i="6"/>
  <c r="L28" i="6"/>
  <c r="M28" i="6"/>
  <c r="N28" i="6"/>
  <c r="L29" i="6"/>
  <c r="M29" i="6"/>
  <c r="N29" i="6"/>
  <c r="L30" i="6"/>
  <c r="M30" i="6"/>
  <c r="N30" i="6"/>
  <c r="L31" i="6"/>
  <c r="M31" i="6"/>
  <c r="N31" i="6"/>
  <c r="L32" i="6"/>
  <c r="M32" i="6"/>
  <c r="N32" i="6"/>
  <c r="L33" i="6"/>
  <c r="M33" i="6"/>
  <c r="N33" i="6"/>
  <c r="L34" i="6"/>
  <c r="M34" i="6"/>
  <c r="N34" i="6"/>
  <c r="L35" i="6"/>
  <c r="M35" i="6"/>
  <c r="N35" i="6"/>
  <c r="O40" i="6"/>
  <c r="P40" i="6"/>
  <c r="Q40" i="6"/>
  <c r="P32" i="6"/>
  <c r="Q32" i="6"/>
  <c r="P33" i="6"/>
  <c r="Q33" i="6"/>
  <c r="P34" i="6"/>
  <c r="Q34" i="6"/>
  <c r="P35" i="6"/>
  <c r="Q35" i="6"/>
  <c r="P36" i="6"/>
  <c r="Q36" i="6"/>
  <c r="P37" i="6"/>
  <c r="Q37" i="6"/>
  <c r="P38" i="6"/>
  <c r="Q38" i="6"/>
  <c r="P39" i="6"/>
  <c r="Q39" i="6"/>
  <c r="O33" i="6"/>
  <c r="O34" i="6"/>
  <c r="O35" i="6"/>
  <c r="O36" i="6"/>
  <c r="O37" i="6"/>
  <c r="O38" i="6"/>
  <c r="O39" i="6"/>
  <c r="O32" i="6"/>
  <c r="L6" i="6"/>
  <c r="M6" i="6"/>
  <c r="N6" i="6"/>
  <c r="L7" i="6"/>
  <c r="M7" i="6"/>
  <c r="N7" i="6"/>
  <c r="L8" i="6"/>
  <c r="M8" i="6"/>
  <c r="N8" i="6"/>
  <c r="L9" i="6"/>
  <c r="M9" i="6"/>
  <c r="N9" i="6"/>
  <c r="L10" i="6"/>
  <c r="M10" i="6"/>
  <c r="N10" i="6"/>
  <c r="L11" i="6"/>
  <c r="M11" i="6"/>
  <c r="N11" i="6"/>
  <c r="L12" i="6"/>
  <c r="M12" i="6"/>
  <c r="N12" i="6"/>
  <c r="L13" i="6"/>
  <c r="M13" i="6"/>
  <c r="N13" i="6"/>
  <c r="L14" i="6"/>
  <c r="M14" i="6"/>
  <c r="N14" i="6"/>
  <c r="L15" i="6"/>
  <c r="M15" i="6"/>
  <c r="N15" i="6"/>
  <c r="L16" i="6"/>
  <c r="M16" i="6"/>
  <c r="N16" i="6"/>
  <c r="L17" i="6"/>
  <c r="M17" i="6"/>
  <c r="N17" i="6"/>
  <c r="L18" i="6"/>
  <c r="M18" i="6"/>
  <c r="N18" i="6"/>
  <c r="L19" i="6"/>
  <c r="M19" i="6"/>
  <c r="N19" i="6"/>
  <c r="L20" i="6"/>
  <c r="M20" i="6"/>
  <c r="N20" i="6"/>
  <c r="L21" i="6"/>
  <c r="M21" i="6"/>
  <c r="N21" i="6"/>
  <c r="L22" i="6"/>
  <c r="M22" i="6"/>
  <c r="N22" i="6"/>
  <c r="L23" i="6"/>
  <c r="M23" i="6"/>
  <c r="N23" i="6"/>
  <c r="L24" i="6"/>
  <c r="M24" i="6"/>
  <c r="N24" i="6"/>
  <c r="L25" i="6"/>
  <c r="M25" i="6"/>
  <c r="N25" i="6"/>
  <c r="L26" i="6"/>
  <c r="M26" i="6"/>
  <c r="N26" i="6"/>
  <c r="L27" i="6"/>
  <c r="M27" i="6"/>
  <c r="N27" i="6"/>
  <c r="M5" i="6"/>
  <c r="N5" i="6"/>
  <c r="L5" i="6"/>
  <c r="P8" i="14"/>
  <c r="P7" i="14"/>
  <c r="P6" i="14"/>
  <c r="Q6" i="14"/>
  <c r="R6" i="14"/>
  <c r="Q7" i="14"/>
  <c r="R7" i="14"/>
  <c r="Q8" i="14"/>
  <c r="R8" i="14"/>
  <c r="P9" i="14"/>
  <c r="Q9" i="14"/>
  <c r="R9" i="14"/>
  <c r="P10" i="14"/>
  <c r="Q10" i="14"/>
  <c r="R10" i="14"/>
  <c r="P11" i="14"/>
  <c r="Q11" i="14"/>
  <c r="R11" i="14"/>
  <c r="P12" i="14"/>
  <c r="Q12" i="14"/>
  <c r="R12" i="14"/>
  <c r="P13" i="14"/>
  <c r="Q13" i="14"/>
  <c r="R13" i="14"/>
  <c r="P14" i="14"/>
  <c r="Q14" i="14"/>
  <c r="R14" i="14"/>
  <c r="P15" i="14"/>
  <c r="Q15" i="14"/>
  <c r="R15" i="14"/>
  <c r="P16" i="14"/>
  <c r="Q16" i="14"/>
  <c r="R16" i="14"/>
  <c r="P17" i="14"/>
  <c r="Q17" i="14"/>
  <c r="R17" i="14"/>
  <c r="P18" i="14"/>
  <c r="Q18" i="14"/>
  <c r="R18" i="14"/>
  <c r="P19" i="14"/>
  <c r="Q19" i="14"/>
  <c r="R19" i="14"/>
  <c r="P20" i="14"/>
  <c r="Q20" i="14"/>
  <c r="R20" i="14"/>
  <c r="P21" i="14"/>
  <c r="Q21" i="14"/>
  <c r="R21" i="14"/>
  <c r="P22" i="14"/>
  <c r="Q22" i="14"/>
  <c r="R22" i="14"/>
  <c r="P23" i="14"/>
  <c r="Q23" i="14"/>
  <c r="R23" i="14"/>
  <c r="P24" i="14"/>
  <c r="Q24" i="14"/>
  <c r="R24" i="14"/>
  <c r="P25" i="14"/>
  <c r="Q25" i="14"/>
  <c r="R25" i="14"/>
  <c r="P26" i="14"/>
  <c r="Q26" i="14"/>
  <c r="R26" i="14"/>
  <c r="P27" i="14"/>
  <c r="Q27" i="14"/>
  <c r="R27" i="14"/>
  <c r="P28" i="14"/>
  <c r="Q28" i="14"/>
  <c r="R28" i="14"/>
  <c r="P29" i="14"/>
  <c r="Q29" i="14"/>
  <c r="R29" i="14"/>
  <c r="P30" i="14"/>
  <c r="Q30" i="14"/>
  <c r="R30" i="14"/>
  <c r="P31" i="14"/>
  <c r="Q31" i="14"/>
  <c r="R31" i="14"/>
  <c r="P32" i="14"/>
  <c r="Q32" i="14"/>
  <c r="R32" i="14"/>
  <c r="P33" i="14"/>
  <c r="Q33" i="14"/>
  <c r="R33" i="14"/>
  <c r="P34" i="14"/>
  <c r="Q34" i="14"/>
  <c r="R34" i="14"/>
  <c r="P35" i="14"/>
  <c r="Q35" i="14"/>
  <c r="R35" i="14"/>
  <c r="P36" i="14"/>
  <c r="Q36" i="14"/>
  <c r="R36" i="14"/>
  <c r="P37" i="14"/>
  <c r="Q37" i="14"/>
  <c r="R37" i="14"/>
  <c r="P38" i="14"/>
  <c r="Q38" i="14"/>
  <c r="R38" i="14"/>
  <c r="P39" i="14"/>
  <c r="Q39" i="14"/>
  <c r="R39" i="14"/>
  <c r="P40" i="14"/>
  <c r="Q40" i="14"/>
  <c r="R40" i="14"/>
  <c r="P41" i="14"/>
  <c r="Q41" i="14"/>
  <c r="R41" i="14"/>
  <c r="P42" i="14"/>
  <c r="Q42" i="14"/>
  <c r="R42" i="14"/>
  <c r="P43" i="14"/>
  <c r="Q43" i="14"/>
  <c r="R43" i="14"/>
  <c r="P44" i="14"/>
  <c r="Q44" i="14"/>
  <c r="R44" i="14"/>
  <c r="P45" i="14"/>
  <c r="Q45" i="14"/>
  <c r="R45" i="14"/>
  <c r="P46" i="14"/>
  <c r="Q46" i="14"/>
  <c r="R46" i="14"/>
  <c r="P47" i="14"/>
  <c r="Q47" i="14"/>
  <c r="R47" i="14"/>
  <c r="P48" i="14"/>
  <c r="Q48" i="14"/>
  <c r="R48" i="14"/>
  <c r="P49" i="14"/>
  <c r="Q49" i="14"/>
  <c r="R49" i="14"/>
  <c r="P50" i="14"/>
  <c r="Q50" i="14"/>
  <c r="R50" i="14"/>
  <c r="P51" i="14"/>
  <c r="Q51" i="14"/>
  <c r="R51" i="14"/>
  <c r="P52" i="14"/>
  <c r="Q52" i="14"/>
  <c r="R52" i="14"/>
  <c r="P53" i="14"/>
  <c r="Q53" i="14"/>
  <c r="R53" i="14"/>
  <c r="P54" i="14"/>
  <c r="Q54" i="14"/>
  <c r="R54" i="14"/>
  <c r="P55" i="14"/>
  <c r="Q55" i="14"/>
  <c r="R55" i="14"/>
  <c r="P56" i="14"/>
  <c r="Q56" i="14"/>
  <c r="R56" i="14"/>
  <c r="P57" i="14"/>
  <c r="Q57" i="14"/>
  <c r="R57" i="14"/>
  <c r="P58" i="14"/>
  <c r="Q58" i="14"/>
  <c r="R58" i="14"/>
  <c r="P59" i="14"/>
  <c r="Q59" i="14"/>
  <c r="R59" i="14"/>
  <c r="P60" i="14"/>
  <c r="Q60" i="14"/>
  <c r="R60" i="14"/>
  <c r="P61" i="14"/>
  <c r="Q61" i="14"/>
  <c r="R61" i="14"/>
  <c r="P62" i="14"/>
  <c r="Q62" i="14"/>
  <c r="R62" i="14"/>
  <c r="P63" i="14"/>
  <c r="Q63" i="14"/>
  <c r="R63" i="14"/>
  <c r="P64" i="14"/>
  <c r="Q64" i="14"/>
  <c r="R64" i="14"/>
  <c r="P65" i="14"/>
  <c r="Q65" i="14"/>
  <c r="R65" i="14"/>
  <c r="P66" i="14"/>
  <c r="Q66" i="14"/>
  <c r="R66" i="14"/>
  <c r="P67" i="14"/>
  <c r="Q67" i="14"/>
  <c r="R67" i="14"/>
  <c r="P68" i="14"/>
  <c r="Q68" i="14"/>
  <c r="R68" i="14"/>
  <c r="P69" i="14"/>
  <c r="Q69" i="14"/>
  <c r="R69" i="14"/>
  <c r="P70" i="14"/>
  <c r="Q70" i="14"/>
  <c r="R70" i="14"/>
  <c r="P71" i="14"/>
  <c r="Q71" i="14"/>
  <c r="R71" i="14"/>
  <c r="P72" i="14"/>
  <c r="Q72" i="14"/>
  <c r="R72" i="14"/>
  <c r="P73" i="14"/>
  <c r="Q73" i="14"/>
  <c r="R73" i="14"/>
  <c r="P74" i="14"/>
  <c r="Q74" i="14"/>
  <c r="R74" i="14"/>
  <c r="P75" i="14"/>
  <c r="Q75" i="14"/>
  <c r="R75" i="14"/>
  <c r="P76" i="14"/>
  <c r="Q76" i="14"/>
  <c r="R76" i="14"/>
  <c r="P77" i="14"/>
  <c r="Q77" i="14"/>
  <c r="R77" i="14"/>
  <c r="P78" i="14"/>
  <c r="Q78" i="14"/>
  <c r="R78" i="14"/>
  <c r="P79" i="14"/>
  <c r="Q79" i="14"/>
  <c r="R79" i="14"/>
  <c r="P80" i="14"/>
  <c r="Q80" i="14"/>
  <c r="R80" i="14"/>
  <c r="P81" i="14"/>
  <c r="Q81" i="14"/>
  <c r="R81" i="14"/>
  <c r="P82" i="14"/>
  <c r="Q82" i="14"/>
  <c r="R82" i="14"/>
  <c r="P83" i="14"/>
  <c r="Q83" i="14"/>
  <c r="R83" i="14"/>
  <c r="P84" i="14"/>
  <c r="Q84" i="14"/>
  <c r="R84" i="14"/>
  <c r="P85" i="14"/>
  <c r="Q85" i="14"/>
  <c r="R85" i="14"/>
  <c r="P86" i="14"/>
  <c r="Q86" i="14"/>
  <c r="R86" i="14"/>
  <c r="P87" i="14"/>
  <c r="Q87" i="14"/>
  <c r="R87" i="14"/>
  <c r="P88" i="14"/>
  <c r="Q88" i="14"/>
  <c r="R88" i="14"/>
  <c r="P89" i="14"/>
  <c r="Q89" i="14"/>
  <c r="R89" i="14"/>
  <c r="P90" i="14"/>
  <c r="Q90" i="14"/>
  <c r="R90" i="14"/>
  <c r="P91" i="14"/>
  <c r="Q91" i="14"/>
  <c r="R91" i="14"/>
  <c r="P92" i="14"/>
  <c r="Q92" i="14"/>
  <c r="R92" i="14"/>
  <c r="P93" i="14"/>
  <c r="Q93" i="14"/>
  <c r="R93" i="14"/>
  <c r="P94" i="14"/>
  <c r="Q94" i="14"/>
  <c r="R94" i="14"/>
  <c r="P95" i="14"/>
  <c r="Q95" i="14"/>
  <c r="R95" i="14"/>
  <c r="P96" i="14"/>
  <c r="Q96" i="14"/>
  <c r="R96" i="14"/>
  <c r="P97" i="14"/>
  <c r="Q97" i="14"/>
  <c r="R97" i="14"/>
  <c r="P98" i="14"/>
  <c r="Q98" i="14"/>
  <c r="R98" i="14"/>
  <c r="P99" i="14"/>
  <c r="Q99" i="14"/>
  <c r="R99" i="14"/>
  <c r="P100" i="14"/>
  <c r="Q100" i="14"/>
  <c r="R100" i="14"/>
  <c r="P101" i="14"/>
  <c r="Q101" i="14"/>
  <c r="R101" i="14"/>
  <c r="P102" i="14"/>
  <c r="Q102" i="14"/>
  <c r="R102" i="14"/>
  <c r="P103" i="14"/>
  <c r="Q103" i="14"/>
  <c r="R103" i="14"/>
  <c r="P104" i="14"/>
  <c r="Q104" i="14"/>
  <c r="R104" i="14"/>
  <c r="P105" i="14"/>
  <c r="Q105" i="14"/>
  <c r="R105" i="14"/>
  <c r="P106" i="14"/>
  <c r="Q106" i="14"/>
  <c r="R106" i="14"/>
  <c r="P107" i="14"/>
  <c r="Q107" i="14"/>
  <c r="R107" i="14"/>
  <c r="P108" i="14"/>
  <c r="Q108" i="14"/>
  <c r="R108" i="14"/>
  <c r="P109" i="14"/>
  <c r="Q109" i="14"/>
  <c r="R109" i="14"/>
  <c r="P110" i="14"/>
  <c r="Q110" i="14"/>
  <c r="R110" i="14"/>
  <c r="P111" i="14"/>
  <c r="Q111" i="14"/>
  <c r="R111" i="14"/>
  <c r="P112" i="14"/>
  <c r="Q112" i="14"/>
  <c r="R112" i="14"/>
  <c r="P113" i="14"/>
  <c r="Q113" i="14"/>
  <c r="R113" i="14"/>
  <c r="P114" i="14"/>
  <c r="Q114" i="14"/>
  <c r="R114" i="14"/>
  <c r="P115" i="14"/>
  <c r="Q115" i="14"/>
  <c r="R115" i="14"/>
  <c r="P116" i="14"/>
  <c r="Q116" i="14"/>
  <c r="R116" i="14"/>
  <c r="P117" i="14"/>
  <c r="Q117" i="14"/>
  <c r="R117" i="14"/>
  <c r="P118" i="14"/>
  <c r="Q118" i="14"/>
  <c r="R118" i="14"/>
  <c r="P119" i="14"/>
  <c r="Q119" i="14"/>
  <c r="R119" i="14"/>
  <c r="P120" i="14"/>
  <c r="Q120" i="14"/>
  <c r="R120" i="14"/>
  <c r="P121" i="14"/>
  <c r="Q121" i="14"/>
  <c r="R121" i="14"/>
  <c r="P122" i="14"/>
  <c r="Q122" i="14"/>
  <c r="R122" i="14"/>
  <c r="P123" i="14"/>
  <c r="Q123" i="14"/>
  <c r="R123" i="14"/>
  <c r="P124" i="14"/>
  <c r="Q124" i="14"/>
  <c r="R124" i="14"/>
  <c r="P125" i="14"/>
  <c r="Q125" i="14"/>
  <c r="R125" i="14"/>
  <c r="P126" i="14"/>
  <c r="Q126" i="14"/>
  <c r="R126" i="14"/>
  <c r="P127" i="14"/>
  <c r="Q127" i="14"/>
  <c r="R127" i="14"/>
  <c r="P128" i="14"/>
  <c r="Q128" i="14"/>
  <c r="R128" i="14"/>
  <c r="P129" i="14"/>
  <c r="Q129" i="14"/>
  <c r="R129" i="14"/>
  <c r="P130" i="14"/>
  <c r="Q130" i="14"/>
  <c r="R130" i="14"/>
  <c r="P131" i="14"/>
  <c r="Q131" i="14"/>
  <c r="R131" i="14"/>
  <c r="P132" i="14"/>
  <c r="Q132" i="14"/>
  <c r="R132" i="14"/>
  <c r="P133" i="14"/>
  <c r="Q133" i="14"/>
  <c r="R133" i="14"/>
  <c r="P134" i="14"/>
  <c r="Q134" i="14"/>
  <c r="R134" i="14"/>
  <c r="P135" i="14"/>
  <c r="Q135" i="14"/>
  <c r="R135" i="14"/>
  <c r="P136" i="14"/>
  <c r="Q136" i="14"/>
  <c r="R136" i="14"/>
  <c r="P137" i="14"/>
  <c r="Q137" i="14"/>
  <c r="R137" i="14"/>
  <c r="P138" i="14"/>
  <c r="Q138" i="14"/>
  <c r="R138" i="14"/>
  <c r="Q5" i="14"/>
  <c r="R5" i="14"/>
  <c r="P5" i="14"/>
  <c r="C12" i="13"/>
  <c r="D87" i="7" l="1"/>
  <c r="E87" i="7"/>
  <c r="C87" i="7"/>
  <c r="D78" i="7"/>
  <c r="E78" i="7"/>
  <c r="C78" i="7"/>
  <c r="D62" i="7"/>
  <c r="E62" i="7"/>
  <c r="C62" i="7"/>
  <c r="D42" i="7"/>
  <c r="E42" i="7"/>
  <c r="C42" i="7"/>
  <c r="D33" i="7"/>
  <c r="E33" i="7"/>
  <c r="C33" i="7"/>
  <c r="D25" i="7"/>
  <c r="E25" i="7"/>
  <c r="C25" i="7"/>
  <c r="E36" i="14"/>
  <c r="F36" i="14"/>
  <c r="D36" i="14"/>
  <c r="E16" i="14"/>
  <c r="F16" i="14"/>
  <c r="D16" i="14"/>
  <c r="D38" i="13"/>
  <c r="E38" i="13"/>
  <c r="C38" i="13"/>
  <c r="D32" i="13"/>
  <c r="E32" i="13"/>
  <c r="C32" i="13"/>
  <c r="D29" i="13"/>
  <c r="E29" i="13"/>
  <c r="C29" i="13"/>
  <c r="D24" i="13"/>
  <c r="E24" i="13"/>
  <c r="C24" i="13"/>
  <c r="D12" i="13"/>
  <c r="E12" i="13"/>
  <c r="D9" i="13"/>
  <c r="E9" i="13"/>
  <c r="C9" i="13"/>
  <c r="C39" i="13" l="1"/>
  <c r="E39" i="13"/>
  <c r="D39" i="13"/>
  <c r="D88" i="6"/>
  <c r="E88" i="6"/>
  <c r="C88" i="6"/>
  <c r="L88" i="6" s="1"/>
  <c r="D38" i="6"/>
  <c r="M38" i="6" s="1"/>
  <c r="E38" i="6"/>
  <c r="N38" i="6" s="1"/>
  <c r="L38" i="6"/>
  <c r="D17" i="12"/>
  <c r="M17" i="12" s="1"/>
  <c r="E17" i="12"/>
  <c r="N17" i="12" s="1"/>
  <c r="C17" i="12"/>
  <c r="L17" i="12" s="1"/>
  <c r="D23" i="12"/>
  <c r="M23" i="12" s="1"/>
  <c r="E23" i="12"/>
  <c r="N23" i="12" s="1"/>
  <c r="C23" i="12"/>
  <c r="L23" i="12" s="1"/>
  <c r="D27" i="12"/>
  <c r="M27" i="12" s="1"/>
  <c r="E27" i="12"/>
  <c r="N27" i="12" s="1"/>
  <c r="C27" i="12"/>
  <c r="L27" i="12" s="1"/>
  <c r="D32" i="12"/>
  <c r="M32" i="12" s="1"/>
  <c r="E32" i="12"/>
  <c r="N32" i="12" s="1"/>
  <c r="C32" i="12"/>
  <c r="L32" i="12" s="1"/>
  <c r="D41" i="12"/>
  <c r="M41" i="12" s="1"/>
  <c r="E41" i="12"/>
  <c r="N41" i="12" s="1"/>
  <c r="C41" i="12"/>
  <c r="L41" i="12" s="1"/>
  <c r="D57" i="12"/>
  <c r="M57" i="12" s="1"/>
  <c r="E57" i="12"/>
  <c r="N57" i="12" s="1"/>
  <c r="C57" i="12"/>
  <c r="L57" i="12" s="1"/>
  <c r="D66" i="12"/>
  <c r="E66" i="12"/>
  <c r="C66" i="12"/>
  <c r="D82" i="12"/>
  <c r="E82" i="12"/>
  <c r="C82" i="12"/>
  <c r="D49" i="11"/>
  <c r="E49" i="11"/>
  <c r="C49" i="11"/>
  <c r="D45" i="11"/>
  <c r="E45" i="11"/>
  <c r="C45" i="11"/>
  <c r="D41" i="11"/>
  <c r="E41" i="11"/>
  <c r="C41" i="11"/>
  <c r="D31" i="11"/>
  <c r="E31" i="11"/>
  <c r="C31" i="11"/>
  <c r="D75" i="10"/>
  <c r="M75" i="10" s="1"/>
  <c r="E75" i="10"/>
  <c r="N75" i="10" s="1"/>
  <c r="C75" i="10"/>
  <c r="L75" i="10" s="1"/>
  <c r="D45" i="10"/>
  <c r="M45" i="10" s="1"/>
  <c r="E45" i="10"/>
  <c r="N45" i="10" s="1"/>
  <c r="C45" i="10"/>
  <c r="L45" i="10" s="1"/>
  <c r="D85" i="10"/>
  <c r="M85" i="10" s="1"/>
  <c r="E85" i="10"/>
  <c r="N85" i="10" s="1"/>
  <c r="C85" i="10"/>
  <c r="L85" i="10" s="1"/>
  <c r="D97" i="10"/>
  <c r="M97" i="10" s="1"/>
  <c r="E97" i="10"/>
  <c r="N97" i="10" s="1"/>
  <c r="C97" i="10"/>
  <c r="L97" i="10" s="1"/>
  <c r="D104" i="10"/>
  <c r="M104" i="10" s="1"/>
  <c r="E104" i="10"/>
  <c r="N104" i="10" s="1"/>
  <c r="C104" i="10"/>
  <c r="L104" i="10" s="1"/>
  <c r="D117" i="10"/>
  <c r="M117" i="10" s="1"/>
  <c r="E117" i="10"/>
  <c r="N117" i="10" s="1"/>
  <c r="C117" i="10"/>
  <c r="L117" i="10" s="1"/>
  <c r="D129" i="10"/>
  <c r="M129" i="10" s="1"/>
  <c r="E129" i="10"/>
  <c r="N129" i="10" s="1"/>
  <c r="C129" i="10"/>
  <c r="L129" i="10" s="1"/>
  <c r="D135" i="10"/>
  <c r="E135" i="10"/>
  <c r="C135" i="10"/>
  <c r="D138" i="10"/>
  <c r="E138" i="10"/>
  <c r="C138" i="10"/>
  <c r="D41" i="10"/>
  <c r="M41" i="10" s="1"/>
  <c r="E41" i="10"/>
  <c r="N41" i="10" s="1"/>
  <c r="C41" i="10"/>
  <c r="L41" i="10" s="1"/>
  <c r="D65" i="4"/>
  <c r="E65" i="4"/>
  <c r="C65" i="4"/>
  <c r="D56" i="4"/>
  <c r="E56" i="4"/>
  <c r="C56" i="4"/>
  <c r="D50" i="4"/>
  <c r="E50" i="4"/>
  <c r="C50" i="4"/>
  <c r="D42" i="4"/>
  <c r="M42" i="4" s="1"/>
  <c r="E42" i="4"/>
  <c r="N42" i="4" s="1"/>
  <c r="C42" i="4"/>
  <c r="L42" i="4" s="1"/>
  <c r="D31" i="4"/>
  <c r="M31" i="4" s="1"/>
  <c r="E31" i="4"/>
  <c r="N31" i="4" s="1"/>
  <c r="C31" i="4"/>
  <c r="L31" i="4" s="1"/>
  <c r="E83" i="12" l="1"/>
  <c r="D50" i="11"/>
  <c r="D83" i="12"/>
  <c r="C66" i="4"/>
  <c r="C83" i="12"/>
  <c r="C50" i="11"/>
  <c r="E50" i="11"/>
  <c r="D139" i="10"/>
  <c r="E139" i="10"/>
  <c r="C139" i="10"/>
  <c r="D66" i="4"/>
  <c r="E66" i="4"/>
  <c r="D67" i="3"/>
  <c r="E67" i="3"/>
  <c r="C67" i="3"/>
  <c r="D64" i="3"/>
  <c r="E64" i="3"/>
  <c r="C64" i="3"/>
  <c r="D54" i="3"/>
  <c r="M54" i="3" s="1"/>
  <c r="E54" i="3"/>
  <c r="N54" i="3" s="1"/>
  <c r="C54" i="3"/>
  <c r="L54" i="3" s="1"/>
  <c r="D42" i="3"/>
  <c r="M42" i="3" s="1"/>
  <c r="E42" i="3"/>
  <c r="N42" i="3" s="1"/>
  <c r="C42" i="3"/>
  <c r="L42" i="3" s="1"/>
  <c r="D35" i="3"/>
  <c r="M35" i="3" s="1"/>
  <c r="E35" i="3"/>
  <c r="N35" i="3" s="1"/>
  <c r="C35" i="3"/>
  <c r="L35" i="3" s="1"/>
  <c r="D26" i="3"/>
  <c r="M26" i="3" s="1"/>
  <c r="E26" i="3"/>
  <c r="N26" i="3" s="1"/>
  <c r="C26" i="3"/>
  <c r="L26" i="3" s="1"/>
  <c r="D200" i="2"/>
  <c r="E200" i="2"/>
  <c r="C200" i="2"/>
  <c r="D198" i="2"/>
  <c r="E198" i="2"/>
  <c r="C198" i="2"/>
  <c r="D195" i="2"/>
  <c r="E195" i="2"/>
  <c r="C195" i="2"/>
  <c r="D189" i="2"/>
  <c r="E189" i="2"/>
  <c r="C189" i="2"/>
  <c r="D178" i="2"/>
  <c r="E178" i="2"/>
  <c r="C178" i="2"/>
  <c r="D167" i="2"/>
  <c r="E167" i="2"/>
  <c r="C167" i="2"/>
  <c r="D149" i="2"/>
  <c r="E149" i="2"/>
  <c r="C149" i="2"/>
  <c r="D136" i="2"/>
  <c r="E136" i="2"/>
  <c r="C136" i="2"/>
  <c r="D132" i="2"/>
  <c r="E132" i="2"/>
  <c r="C132" i="2"/>
  <c r="D124" i="2"/>
  <c r="E124" i="2"/>
  <c r="C124" i="2"/>
  <c r="D114" i="2"/>
  <c r="E114" i="2"/>
  <c r="C114" i="2"/>
  <c r="D105" i="2"/>
  <c r="E105" i="2"/>
  <c r="C105" i="2"/>
  <c r="D91" i="2"/>
  <c r="E91" i="2"/>
  <c r="C91" i="2"/>
  <c r="D86" i="2"/>
  <c r="E86" i="2"/>
  <c r="C86" i="2"/>
  <c r="D81" i="2"/>
  <c r="E81" i="2"/>
  <c r="C81" i="2"/>
  <c r="D71" i="2"/>
  <c r="E71" i="2"/>
  <c r="C71" i="2"/>
  <c r="D67" i="2"/>
  <c r="E67" i="2"/>
  <c r="C67" i="2"/>
  <c r="D45" i="2"/>
  <c r="E45" i="2"/>
  <c r="C45" i="2"/>
  <c r="D18" i="2"/>
  <c r="E18" i="2"/>
  <c r="C18" i="2"/>
  <c r="D127" i="1"/>
  <c r="M127" i="1" s="1"/>
  <c r="E127" i="1"/>
  <c r="N127" i="1" s="1"/>
  <c r="C127" i="1"/>
  <c r="L127" i="1" s="1"/>
  <c r="D172" i="1"/>
  <c r="M172" i="1" s="1"/>
  <c r="E172" i="1"/>
  <c r="N172" i="1" s="1"/>
  <c r="C172" i="1"/>
  <c r="L172" i="1" s="1"/>
  <c r="D170" i="1"/>
  <c r="E170" i="1"/>
  <c r="C170" i="1"/>
  <c r="D157" i="1"/>
  <c r="E157" i="1"/>
  <c r="C157" i="1"/>
  <c r="D148" i="1"/>
  <c r="E148" i="1"/>
  <c r="C148" i="1"/>
  <c r="D141" i="1"/>
  <c r="E141" i="1"/>
  <c r="C141" i="1"/>
  <c r="D119" i="1"/>
  <c r="M119" i="1" s="1"/>
  <c r="E119" i="1"/>
  <c r="N119" i="1" s="1"/>
  <c r="C119" i="1"/>
  <c r="L119" i="1" s="1"/>
  <c r="D113" i="1"/>
  <c r="M113" i="1" s="1"/>
  <c r="E113" i="1"/>
  <c r="N113" i="1" s="1"/>
  <c r="C113" i="1"/>
  <c r="L113" i="1" s="1"/>
  <c r="D103" i="1"/>
  <c r="M103" i="1" s="1"/>
  <c r="E103" i="1"/>
  <c r="N103" i="1" s="1"/>
  <c r="C103" i="1"/>
  <c r="L103" i="1" s="1"/>
  <c r="D95" i="1"/>
  <c r="M95" i="1" s="1"/>
  <c r="E95" i="1"/>
  <c r="N95" i="1" s="1"/>
  <c r="C95" i="1"/>
  <c r="L95" i="1" s="1"/>
  <c r="D83" i="1"/>
  <c r="M83" i="1" s="1"/>
  <c r="E83" i="1"/>
  <c r="N83" i="1" s="1"/>
  <c r="C83" i="1"/>
  <c r="L83" i="1" s="1"/>
  <c r="D77" i="1"/>
  <c r="M77" i="1" s="1"/>
  <c r="E77" i="1"/>
  <c r="N77" i="1" s="1"/>
  <c r="C77" i="1"/>
  <c r="L77" i="1" s="1"/>
  <c r="D73" i="1"/>
  <c r="M73" i="1" s="1"/>
  <c r="E73" i="1"/>
  <c r="N73" i="1" s="1"/>
  <c r="C73" i="1"/>
  <c r="L73" i="1" s="1"/>
  <c r="D65" i="1"/>
  <c r="M65" i="1" s="1"/>
  <c r="E65" i="1"/>
  <c r="N65" i="1" s="1"/>
  <c r="C65" i="1"/>
  <c r="L65" i="1" s="1"/>
  <c r="D56" i="1"/>
  <c r="M56" i="1" s="1"/>
  <c r="E56" i="1"/>
  <c r="N56" i="1" s="1"/>
  <c r="C56" i="1"/>
  <c r="L56" i="1" s="1"/>
  <c r="D50" i="1"/>
  <c r="M50" i="1" s="1"/>
  <c r="E50" i="1"/>
  <c r="N50" i="1" s="1"/>
  <c r="C50" i="1"/>
  <c r="L50" i="1" s="1"/>
  <c r="D41" i="1"/>
  <c r="M41" i="1" s="1"/>
  <c r="E41" i="1"/>
  <c r="N41" i="1" s="1"/>
  <c r="C41" i="1"/>
  <c r="L41" i="1" s="1"/>
  <c r="D38" i="1"/>
  <c r="M38" i="1" s="1"/>
  <c r="E38" i="1"/>
  <c r="N38" i="1" s="1"/>
  <c r="C38" i="1"/>
  <c r="L38" i="1" s="1"/>
  <c r="D27" i="1"/>
  <c r="M27" i="1" s="1"/>
  <c r="E27" i="1"/>
  <c r="N27" i="1" s="1"/>
  <c r="C27" i="1"/>
  <c r="L27" i="1" s="1"/>
  <c r="D69" i="9"/>
  <c r="E69" i="9"/>
  <c r="C69" i="9"/>
  <c r="D85" i="9"/>
  <c r="E85" i="9"/>
  <c r="C85" i="9"/>
  <c r="D44" i="9"/>
  <c r="N44" i="9" s="1"/>
  <c r="E44" i="9"/>
  <c r="O44" i="9" s="1"/>
  <c r="C44" i="9"/>
  <c r="M44" i="9" s="1"/>
  <c r="D28" i="9"/>
  <c r="N28" i="9" s="1"/>
  <c r="E28" i="9"/>
  <c r="O28" i="9" s="1"/>
  <c r="C28" i="9"/>
  <c r="D15" i="8"/>
  <c r="M15" i="8" s="1"/>
  <c r="E15" i="8"/>
  <c r="N15" i="8" s="1"/>
  <c r="C15" i="8"/>
  <c r="L15" i="8" s="1"/>
  <c r="D8" i="8"/>
  <c r="M8" i="8" s="1"/>
  <c r="E8" i="8"/>
  <c r="N8" i="8" s="1"/>
  <c r="C8" i="8"/>
  <c r="L8" i="8" s="1"/>
  <c r="D41" i="8"/>
  <c r="M41" i="8" s="1"/>
  <c r="E41" i="8"/>
  <c r="N41" i="8" s="1"/>
  <c r="C41" i="8"/>
  <c r="L41" i="8" s="1"/>
  <c r="D43" i="8"/>
  <c r="M43" i="8" s="1"/>
  <c r="E43" i="8"/>
  <c r="N43" i="8" s="1"/>
  <c r="C43" i="8"/>
  <c r="L43" i="8" s="1"/>
  <c r="D51" i="8"/>
  <c r="M51" i="8" s="1"/>
  <c r="E51" i="8"/>
  <c r="N51" i="8" s="1"/>
  <c r="C51" i="8"/>
  <c r="L51" i="8" s="1"/>
  <c r="D77" i="8"/>
  <c r="E77" i="8"/>
  <c r="C77" i="8"/>
  <c r="D73" i="8"/>
  <c r="E73" i="8"/>
  <c r="C73" i="8"/>
  <c r="D67" i="8"/>
  <c r="E67" i="8"/>
  <c r="C67" i="8"/>
  <c r="D99" i="7"/>
  <c r="E99" i="7"/>
  <c r="C99" i="7"/>
  <c r="D97" i="7"/>
  <c r="E97" i="7"/>
  <c r="C97" i="7"/>
  <c r="D95" i="7"/>
  <c r="E95" i="7"/>
  <c r="C95" i="7"/>
  <c r="D93" i="7"/>
  <c r="E93" i="7"/>
  <c r="C93" i="7"/>
  <c r="E173" i="1" l="1"/>
  <c r="N173" i="1" s="1"/>
  <c r="C173" i="1"/>
  <c r="L173" i="1" s="1"/>
  <c r="D173" i="1"/>
  <c r="M173" i="1" s="1"/>
  <c r="D86" i="9"/>
  <c r="E86" i="9"/>
  <c r="C86" i="9"/>
  <c r="M28" i="9"/>
  <c r="C78" i="8"/>
  <c r="D68" i="3"/>
  <c r="E68" i="3"/>
  <c r="C68" i="3"/>
  <c r="E201" i="2"/>
  <c r="C201" i="2"/>
  <c r="D201" i="2"/>
  <c r="C100" i="7"/>
  <c r="D78" i="8"/>
  <c r="E78" i="8"/>
  <c r="E100" i="7"/>
  <c r="D100" i="7"/>
  <c r="D181" i="6" l="1"/>
  <c r="E181" i="6"/>
  <c r="D163" i="6"/>
  <c r="E163" i="6"/>
  <c r="D135" i="6"/>
  <c r="E135" i="6"/>
  <c r="L86" i="6"/>
  <c r="L71" i="6"/>
  <c r="M65" i="6"/>
  <c r="N65" i="6"/>
  <c r="L65" i="6"/>
  <c r="D58" i="6"/>
  <c r="D126" i="6"/>
  <c r="E126" i="6"/>
  <c r="L126" i="6"/>
  <c r="D184" i="6" l="1"/>
  <c r="C184" i="6"/>
  <c r="E184" i="6"/>
</calcChain>
</file>

<file path=xl/sharedStrings.xml><?xml version="1.0" encoding="utf-8"?>
<sst xmlns="http://schemas.openxmlformats.org/spreadsheetml/2006/main" count="4314" uniqueCount="2338">
  <si>
    <t>البلدية</t>
  </si>
  <si>
    <t>التجمع</t>
  </si>
  <si>
    <t>الذكور</t>
  </si>
  <si>
    <t>الاناث</t>
  </si>
  <si>
    <t>السكان</t>
  </si>
  <si>
    <t>locality</t>
  </si>
  <si>
    <t>Municipality</t>
  </si>
  <si>
    <t>Male</t>
  </si>
  <si>
    <t>Female</t>
  </si>
  <si>
    <t>Population</t>
  </si>
  <si>
    <t>اربد الكبرى</t>
  </si>
  <si>
    <t>حواره</t>
  </si>
  <si>
    <t>Howwarah</t>
  </si>
  <si>
    <t>Irbid Alkubrah</t>
  </si>
  <si>
    <t>بيت راس</t>
  </si>
  <si>
    <t>Bait Ras</t>
  </si>
  <si>
    <t>بشرى</t>
  </si>
  <si>
    <t>Boshra</t>
  </si>
  <si>
    <t>المغير</t>
  </si>
  <si>
    <t>Mghayyer</t>
  </si>
  <si>
    <t>علعال</t>
  </si>
  <si>
    <t>Al'al</t>
  </si>
  <si>
    <t>سال</t>
  </si>
  <si>
    <t>Sal</t>
  </si>
  <si>
    <t>حكما</t>
  </si>
  <si>
    <t>Hakama</t>
  </si>
  <si>
    <t>فوعره</t>
  </si>
  <si>
    <t>Fo'arah</t>
  </si>
  <si>
    <t>كفر جايز</t>
  </si>
  <si>
    <t>Kofor Jayez</t>
  </si>
  <si>
    <t>مرو</t>
  </si>
  <si>
    <t>Maro</t>
  </si>
  <si>
    <t>تقبل</t>
  </si>
  <si>
    <t>Teqbel</t>
  </si>
  <si>
    <t>اسعره</t>
  </si>
  <si>
    <t>As'ara</t>
  </si>
  <si>
    <t>ام الجدايل</t>
  </si>
  <si>
    <t>Um El-Jadayel</t>
  </si>
  <si>
    <t>حور</t>
  </si>
  <si>
    <t>Hoor</t>
  </si>
  <si>
    <t>الحصن</t>
  </si>
  <si>
    <t>Hoson</t>
  </si>
  <si>
    <t>النعيمة</t>
  </si>
  <si>
    <t>No'ayymeh</t>
  </si>
  <si>
    <t>الصريح</t>
  </si>
  <si>
    <t>Sarieh</t>
  </si>
  <si>
    <t>ايدون</t>
  </si>
  <si>
    <t>Aidoon</t>
  </si>
  <si>
    <t>كتم</t>
  </si>
  <si>
    <t>Ketem</t>
  </si>
  <si>
    <t>شطنا</t>
  </si>
  <si>
    <t>Shatna</t>
  </si>
  <si>
    <t>عالية</t>
  </si>
  <si>
    <t>Aliah</t>
  </si>
  <si>
    <t>المجموع</t>
  </si>
  <si>
    <t>Total</t>
  </si>
  <si>
    <t>غرب اربد</t>
  </si>
  <si>
    <t>كفر يوبا</t>
  </si>
  <si>
    <t>Kofor Yooba</t>
  </si>
  <si>
    <t>Garb Irbid</t>
  </si>
  <si>
    <t>سوم</t>
  </si>
  <si>
    <t>Soom</t>
  </si>
  <si>
    <t>زحر</t>
  </si>
  <si>
    <t>Zahar</t>
  </si>
  <si>
    <t>بيت يافا</t>
  </si>
  <si>
    <t>Bait Yafa</t>
  </si>
  <si>
    <t>دوقره</t>
  </si>
  <si>
    <t>Doaqarah</t>
  </si>
  <si>
    <t>ججين</t>
  </si>
  <si>
    <t>Jijjien</t>
  </si>
  <si>
    <t>كفر رحتا</t>
  </si>
  <si>
    <t>Kofor Rahta</t>
  </si>
  <si>
    <t>جمحه</t>
  </si>
  <si>
    <t>Jamhah</t>
  </si>
  <si>
    <t>ناطفه</t>
  </si>
  <si>
    <t>Natfeh</t>
  </si>
  <si>
    <t>هام</t>
  </si>
  <si>
    <t>Ham</t>
  </si>
  <si>
    <t>كفر عان</t>
  </si>
  <si>
    <t>Kofor An</t>
  </si>
  <si>
    <t>الرمثا الجديدة</t>
  </si>
  <si>
    <t>الرمثا</t>
  </si>
  <si>
    <t>Ramtha</t>
  </si>
  <si>
    <t>Ramtha Jadwdah</t>
  </si>
  <si>
    <t>البويضة</t>
  </si>
  <si>
    <t>Bwaidhah</t>
  </si>
  <si>
    <t>سهل حوران</t>
  </si>
  <si>
    <t>الطرة</t>
  </si>
  <si>
    <t>Torrah</t>
  </si>
  <si>
    <t>sahel Horan</t>
  </si>
  <si>
    <t>الشجرة</t>
  </si>
  <si>
    <t>Shajarah</t>
  </si>
  <si>
    <t>عمراوة</t>
  </si>
  <si>
    <t>Emrawah</t>
  </si>
  <si>
    <t>الذنيبة</t>
  </si>
  <si>
    <t>Dnaibeh</t>
  </si>
  <si>
    <t>خالد بن الوليد</t>
  </si>
  <si>
    <t>ملكا</t>
  </si>
  <si>
    <t>Malka</t>
  </si>
  <si>
    <t>Khaled Abn Alwaleed</t>
  </si>
  <si>
    <t>ام قيس</t>
  </si>
  <si>
    <t>Um Qais</t>
  </si>
  <si>
    <t>المنصورة</t>
  </si>
  <si>
    <t>Mansoorah</t>
  </si>
  <si>
    <t>المخيبة التحتا</t>
  </si>
  <si>
    <t>Mkhaibeh El-Tehta</t>
  </si>
  <si>
    <t>الحمة الاردنية (المخيبة الفوقا )</t>
  </si>
  <si>
    <t>Hemah Aurdinyah(Mkhaibeh El-Foaqa)</t>
  </si>
  <si>
    <t>اليرموك الجديدة</t>
  </si>
  <si>
    <t>خرجا</t>
  </si>
  <si>
    <t>Kharja</t>
  </si>
  <si>
    <t>yarmook Jadedah</t>
  </si>
  <si>
    <t>حريما</t>
  </si>
  <si>
    <t>Hariema</t>
  </si>
  <si>
    <t>ابو اللوقس</t>
  </si>
  <si>
    <t>Abu El-Loqas</t>
  </si>
  <si>
    <t>اليرموك</t>
  </si>
  <si>
    <t>yarmook</t>
  </si>
  <si>
    <t>الخريبة</t>
  </si>
  <si>
    <t>Khrayybeh</t>
  </si>
  <si>
    <t>القصفة</t>
  </si>
  <si>
    <t>Qasfah</t>
  </si>
  <si>
    <t>السيلة</t>
  </si>
  <si>
    <t>Saileh</t>
  </si>
  <si>
    <t>الزوية</t>
  </si>
  <si>
    <t>Zaweh</t>
  </si>
  <si>
    <t>الكفارات</t>
  </si>
  <si>
    <t>كفر سوم</t>
  </si>
  <si>
    <t>Kofor Soom</t>
  </si>
  <si>
    <t>Alkfara</t>
  </si>
  <si>
    <t>حرثا</t>
  </si>
  <si>
    <t>Hartha</t>
  </si>
  <si>
    <t>يبلا</t>
  </si>
  <si>
    <t>Yebla</t>
  </si>
  <si>
    <t>الرفيد</t>
  </si>
  <si>
    <t>Rfaid</t>
  </si>
  <si>
    <t>عقربا</t>
  </si>
  <si>
    <t>Aqraba</t>
  </si>
  <si>
    <t>حبراص</t>
  </si>
  <si>
    <t>Hebras</t>
  </si>
  <si>
    <t>برشتا</t>
  </si>
  <si>
    <t>Bareshta</t>
  </si>
  <si>
    <t>الشعلة</t>
  </si>
  <si>
    <t>سحم</t>
  </si>
  <si>
    <t>Saham</t>
  </si>
  <si>
    <t>Alshoaleh</t>
  </si>
  <si>
    <t>سمر</t>
  </si>
  <si>
    <t>Samar</t>
  </si>
  <si>
    <t>العشة</t>
  </si>
  <si>
    <t>Esheh</t>
  </si>
  <si>
    <t>السرو</t>
  </si>
  <si>
    <t>سما الروسان</t>
  </si>
  <si>
    <t>Sama El-Roosan</t>
  </si>
  <si>
    <t>Alseru</t>
  </si>
  <si>
    <t>حاتم</t>
  </si>
  <si>
    <t>عزريت</t>
  </si>
  <si>
    <t>Azriet</t>
  </si>
  <si>
    <t>المزيريب</t>
  </si>
  <si>
    <t>Mzaireeb</t>
  </si>
  <si>
    <t>ابدر</t>
  </si>
  <si>
    <t>Ebder</t>
  </si>
  <si>
    <t>الطيبة الجديدة</t>
  </si>
  <si>
    <t>الطيبة</t>
  </si>
  <si>
    <t>Taybeh</t>
  </si>
  <si>
    <t>Taybeh Jadedah</t>
  </si>
  <si>
    <t>صما</t>
  </si>
  <si>
    <t>Samma</t>
  </si>
  <si>
    <t>دير السعنة</t>
  </si>
  <si>
    <t>Dair Ess'eneh</t>
  </si>
  <si>
    <t>مخربا</t>
  </si>
  <si>
    <t>Makhraba</t>
  </si>
  <si>
    <t>مندح</t>
  </si>
  <si>
    <t>Mendah</t>
  </si>
  <si>
    <t>زبدة الوسطية</t>
  </si>
  <si>
    <t>Zabdah El-Wastiyyeh</t>
  </si>
  <si>
    <t>ابسر ابو علي</t>
  </si>
  <si>
    <t>Abser Abu Ali</t>
  </si>
  <si>
    <t>الوسطية</t>
  </si>
  <si>
    <t>كفر اسد</t>
  </si>
  <si>
    <t>Kofor Asad</t>
  </si>
  <si>
    <t>El-Wsatiyyah</t>
  </si>
  <si>
    <t>قميم</t>
  </si>
  <si>
    <t>Qmaim</t>
  </si>
  <si>
    <t>حوفا الوسطية</t>
  </si>
  <si>
    <t>Hoafa El-Wastiyyeh</t>
  </si>
  <si>
    <t>قم</t>
  </si>
  <si>
    <t>Qom</t>
  </si>
  <si>
    <t>الخراج</t>
  </si>
  <si>
    <t>Kharaj</t>
  </si>
  <si>
    <t>صيدور</t>
  </si>
  <si>
    <t>Saidoor</t>
  </si>
  <si>
    <t>ديرابي سعيد الجديدة</t>
  </si>
  <si>
    <t>دير ابي سعيد</t>
  </si>
  <si>
    <t>Dair Abi Sa'id</t>
  </si>
  <si>
    <t>Dair Abi Sa'id Jadedah</t>
  </si>
  <si>
    <t>كفر الماء</t>
  </si>
  <si>
    <t>Kofor El-Ma'</t>
  </si>
  <si>
    <t>الاشرفية</t>
  </si>
  <si>
    <t>Ashrafiyyeh</t>
  </si>
  <si>
    <t>تبنه</t>
  </si>
  <si>
    <t>Tebneh</t>
  </si>
  <si>
    <t>جفين</t>
  </si>
  <si>
    <t>Jeffien</t>
  </si>
  <si>
    <t>ابو القين</t>
  </si>
  <si>
    <t>Abu El-Qain</t>
  </si>
  <si>
    <t>الرقه</t>
  </si>
  <si>
    <t>Roqqah</t>
  </si>
  <si>
    <t>الصوان</t>
  </si>
  <si>
    <t>Sowwan</t>
  </si>
  <si>
    <t>اسكايين</t>
  </si>
  <si>
    <t>Iskayeen</t>
  </si>
  <si>
    <t>رابية الكورة</t>
  </si>
  <si>
    <t>سموع</t>
  </si>
  <si>
    <t>Sammo'</t>
  </si>
  <si>
    <t>Rabeat Al Koorah</t>
  </si>
  <si>
    <t>جنين الصفا</t>
  </si>
  <si>
    <t>Jenien Essafa</t>
  </si>
  <si>
    <t>زمال</t>
  </si>
  <si>
    <t>Zmal</t>
  </si>
  <si>
    <t>كفر كيفيا</t>
  </si>
  <si>
    <t>Kofor Kiefia</t>
  </si>
  <si>
    <t>ارخيم</t>
  </si>
  <si>
    <t>Rkhayyem</t>
  </si>
  <si>
    <t>برقش</t>
  </si>
  <si>
    <t>جديتا</t>
  </si>
  <si>
    <t>Jdaitta</t>
  </si>
  <si>
    <t>Brkash</t>
  </si>
  <si>
    <t>كفر عوان</t>
  </si>
  <si>
    <t>Kofor Awan</t>
  </si>
  <si>
    <t>كفر ابيل</t>
  </si>
  <si>
    <t>Kofor Abil</t>
  </si>
  <si>
    <t>بيت ايدس</t>
  </si>
  <si>
    <t>Bait Iedes</t>
  </si>
  <si>
    <t>كفر راكب</t>
  </si>
  <si>
    <t>Kofor Rakeb</t>
  </si>
  <si>
    <t>الرهوه</t>
  </si>
  <si>
    <t>Rahwah</t>
  </si>
  <si>
    <t>خربة الحاوي</t>
  </si>
  <si>
    <t>Kherbet El-Hawi</t>
  </si>
  <si>
    <t>معاذ بن جبل</t>
  </si>
  <si>
    <t>الشونة الشمالية</t>
  </si>
  <si>
    <t>Shooneh Shamaliyah</t>
  </si>
  <si>
    <t>Mo'ath Abn Jabal</t>
  </si>
  <si>
    <t>المنشية</t>
  </si>
  <si>
    <t>Manshiyyeh</t>
  </si>
  <si>
    <t>وقاص</t>
  </si>
  <si>
    <t>Waqqas</t>
  </si>
  <si>
    <t>العدسية</t>
  </si>
  <si>
    <t>Adasiyyeh</t>
  </si>
  <si>
    <t>الباقوره</t>
  </si>
  <si>
    <t>Baqoorah</t>
  </si>
  <si>
    <t>وادي العرب</t>
  </si>
  <si>
    <t>Wadi El-Arab</t>
  </si>
  <si>
    <t>ماجد</t>
  </si>
  <si>
    <t>Majed</t>
  </si>
  <si>
    <t>الساخنة</t>
  </si>
  <si>
    <t>Sakneh</t>
  </si>
  <si>
    <t>الفضيين</t>
  </si>
  <si>
    <t>Feddein</t>
  </si>
  <si>
    <t>طبقة فحل</t>
  </si>
  <si>
    <t>المشارع</t>
  </si>
  <si>
    <t>Mashari'e</t>
  </si>
  <si>
    <t>Tabaqat Fahl</t>
  </si>
  <si>
    <t>الشيخ حسين</t>
  </si>
  <si>
    <t>Shaikh Hussein</t>
  </si>
  <si>
    <t>الزمالية</t>
  </si>
  <si>
    <t>Zmaliyyeh</t>
  </si>
  <si>
    <t>المرزة</t>
  </si>
  <si>
    <t>Marzeh</t>
  </si>
  <si>
    <t>ابو زياد</t>
  </si>
  <si>
    <t>Abu Ziad</t>
  </si>
  <si>
    <t>شرحبيل بن حسنة</t>
  </si>
  <si>
    <t>كريمه</t>
  </si>
  <si>
    <t>Krayymeh</t>
  </si>
  <si>
    <t>Sharhabeel Abn Hasnah</t>
  </si>
  <si>
    <t>وادي الريان</t>
  </si>
  <si>
    <t>Wadi El-Raian</t>
  </si>
  <si>
    <t>ابو سيدو</t>
  </si>
  <si>
    <t>Abu Saydo</t>
  </si>
  <si>
    <t>سليخات</t>
  </si>
  <si>
    <t>Sliaikhat</t>
  </si>
  <si>
    <t>ابو هابيل</t>
  </si>
  <si>
    <t>Abu Habeel</t>
  </si>
  <si>
    <t>القرن</t>
  </si>
  <si>
    <t>Qarn</t>
  </si>
  <si>
    <t>كركمة</t>
  </si>
  <si>
    <t>Karkamah</t>
  </si>
  <si>
    <t>سبيره</t>
  </si>
  <si>
    <t>Sbiereh</t>
  </si>
  <si>
    <t>المزار الجديدة</t>
  </si>
  <si>
    <t>المزار الشمالي</t>
  </si>
  <si>
    <t>Mazar Shamali</t>
  </si>
  <si>
    <t>Mazar Jadwdah</t>
  </si>
  <si>
    <t>دير يوسف</t>
  </si>
  <si>
    <t>Dair Yoosef</t>
  </si>
  <si>
    <t>ارحابا</t>
  </si>
  <si>
    <t>Rhaba</t>
  </si>
  <si>
    <t>عنبة</t>
  </si>
  <si>
    <t>Enbeh</t>
  </si>
  <si>
    <t>حبكا</t>
  </si>
  <si>
    <t>Habka</t>
  </si>
  <si>
    <t>جحفية</t>
  </si>
  <si>
    <t>Johfiyyeh</t>
  </si>
  <si>
    <t>زوبيا</t>
  </si>
  <si>
    <t>Zoobya</t>
  </si>
  <si>
    <t>صمد</t>
  </si>
  <si>
    <t>Samad</t>
  </si>
  <si>
    <t>حوفا المزار</t>
  </si>
  <si>
    <t>Hoafa El-Mazar</t>
  </si>
  <si>
    <t>الزعترة</t>
  </si>
  <si>
    <t>Z'atara</t>
  </si>
  <si>
    <t>الابراهيمية (سراس)</t>
  </si>
  <si>
    <t>Ibrahimia (Sarras)</t>
  </si>
  <si>
    <t>الرحمة</t>
  </si>
  <si>
    <t>Rahmeh</t>
  </si>
  <si>
    <t>بدون</t>
  </si>
  <si>
    <t>مجموع المحافظة</t>
  </si>
  <si>
    <t>المفرق الكبرى</t>
  </si>
  <si>
    <t>Mafraq Alkubrah</t>
  </si>
  <si>
    <t>ام النعام الشرقيه</t>
  </si>
  <si>
    <t>Um Enna'am Sharqiyyeh</t>
  </si>
  <si>
    <t>ام النعام الغربيه</t>
  </si>
  <si>
    <t>Um Enna'am Gharbiyyeh</t>
  </si>
  <si>
    <t>حيان المشرف</t>
  </si>
  <si>
    <t>Hayyan El-Meshref</t>
  </si>
  <si>
    <t>المزه</t>
  </si>
  <si>
    <t>Mazzeh</t>
  </si>
  <si>
    <t>الغدير الابيض</t>
  </si>
  <si>
    <t>Ghadier Abyadh</t>
  </si>
  <si>
    <t>طيب اسم</t>
  </si>
  <si>
    <t>Teeb Isem</t>
  </si>
  <si>
    <t>رجم سبع الشمالي</t>
  </si>
  <si>
    <t>Rojom Essabi'e El-Shamali</t>
  </si>
  <si>
    <t>المفرق</t>
  </si>
  <si>
    <t>Mafraq</t>
  </si>
  <si>
    <t>ثغرة الجب</t>
  </si>
  <si>
    <t>Thoghret El-Jobb</t>
  </si>
  <si>
    <t>رحاب الجديدة</t>
  </si>
  <si>
    <t>بويضة الحوامده</t>
  </si>
  <si>
    <t>Bwaidhet El-Hwamdeh</t>
  </si>
  <si>
    <t>Rhab Aljadedah</t>
  </si>
  <si>
    <t>حيان الرويبض الشرقي</t>
  </si>
  <si>
    <t>Hayyan Rwaibedh Sharqi</t>
  </si>
  <si>
    <t>ارحاب</t>
  </si>
  <si>
    <t>Irhab</t>
  </si>
  <si>
    <t>الدجنية</t>
  </si>
  <si>
    <t>Dajaniyyeh</t>
  </si>
  <si>
    <t>هويشان</t>
  </si>
  <si>
    <t>Hwaishan</t>
  </si>
  <si>
    <t>المعمرية</t>
  </si>
  <si>
    <t>Mo'ammariyyeh</t>
  </si>
  <si>
    <t>ام خروبة</t>
  </si>
  <si>
    <t>Um Kheroba</t>
  </si>
  <si>
    <t>بويضة العليمات(بيوضه الشرقية)</t>
  </si>
  <si>
    <t>Bwaidhet Elaimat(Bwaidhah Sharqiyyeh)</t>
  </si>
  <si>
    <t>البويضة الغربية</t>
  </si>
  <si>
    <t>BwaidhahGhrbiyyeh</t>
  </si>
  <si>
    <t>حمامة العليمات</t>
  </si>
  <si>
    <t>Hamamet Elaimat</t>
  </si>
  <si>
    <t>حمامة العموش</t>
  </si>
  <si>
    <t>Hamamet Omoosh</t>
  </si>
  <si>
    <t>الدقمسة</t>
  </si>
  <si>
    <t>Doqomseh</t>
  </si>
  <si>
    <t>نادرة</t>
  </si>
  <si>
    <t>Nadreh</t>
  </si>
  <si>
    <t>المدور</t>
  </si>
  <si>
    <t>Medwar</t>
  </si>
  <si>
    <t>ام بطيمة</t>
  </si>
  <si>
    <t>Um Btaimeh</t>
  </si>
  <si>
    <t>دحل</t>
  </si>
  <si>
    <t>Dahal</t>
  </si>
  <si>
    <t>الصهاة</t>
  </si>
  <si>
    <t>Sahah</t>
  </si>
  <si>
    <t>حميد</t>
  </si>
  <si>
    <t>Hamied</t>
  </si>
  <si>
    <t>الكرم</t>
  </si>
  <si>
    <t>Karm</t>
  </si>
  <si>
    <t>عين بني حسن</t>
  </si>
  <si>
    <t>Ain Bani Hasan</t>
  </si>
  <si>
    <t>الزعفرانة</t>
  </si>
  <si>
    <t>Zafaraneh</t>
  </si>
  <si>
    <t>المنيفة</t>
  </si>
  <si>
    <t>Mnifa</t>
  </si>
  <si>
    <t>ابو السوس</t>
  </si>
  <si>
    <t>Abu El-Soos</t>
  </si>
  <si>
    <t>ام حصماصة</t>
  </si>
  <si>
    <t>Um Hysmasa</t>
  </si>
  <si>
    <t>خطلة</t>
  </si>
  <si>
    <t>Khatlah</t>
  </si>
  <si>
    <t>خراب المطوي</t>
  </si>
  <si>
    <t>Kharab El-Matwi</t>
  </si>
  <si>
    <t>عين النبي</t>
  </si>
  <si>
    <t>Ain Ennabi</t>
  </si>
  <si>
    <t>القدم</t>
  </si>
  <si>
    <t>Qadam</t>
  </si>
  <si>
    <t>دير ورق</t>
  </si>
  <si>
    <t>Dair Waraq</t>
  </si>
  <si>
    <t>بلعما الجديدة</t>
  </si>
  <si>
    <t>بلعما</t>
  </si>
  <si>
    <t>Bal'ama</t>
  </si>
  <si>
    <t>Bal'ama Jadedah</t>
  </si>
  <si>
    <t>الزنية</t>
  </si>
  <si>
    <t>Zaniyyeh</t>
  </si>
  <si>
    <t>حيان الرويبض الغربي</t>
  </si>
  <si>
    <t>Hayyan Rwaibedh Gharbi</t>
  </si>
  <si>
    <t>الخربة السمراء(روضة الامير محمد)</t>
  </si>
  <si>
    <t>Kherbeh Samra(Raudit Al-Amir Mohamad)</t>
  </si>
  <si>
    <t>المزرعة</t>
  </si>
  <si>
    <t>Mazra'ah</t>
  </si>
  <si>
    <t>النزهة</t>
  </si>
  <si>
    <t>Nozhah</t>
  </si>
  <si>
    <t>البستان</t>
  </si>
  <si>
    <t>Bostan</t>
  </si>
  <si>
    <t>خريسان</t>
  </si>
  <si>
    <t>Khraisan</t>
  </si>
  <si>
    <t>منشية العليان (الخان)</t>
  </si>
  <si>
    <t>Manshiyyet Alaian (Alkhan)</t>
  </si>
  <si>
    <t>النمرة</t>
  </si>
  <si>
    <t>Nemreh</t>
  </si>
  <si>
    <t>المراجم</t>
  </si>
  <si>
    <t>Marajem</t>
  </si>
  <si>
    <t>حمنانة القديمة</t>
  </si>
  <si>
    <t>Hamaneh El-Qadiemeh</t>
  </si>
  <si>
    <t>ام صويوينه</t>
  </si>
  <si>
    <t>Um Swaiweeneh</t>
  </si>
  <si>
    <t>حمنانة الجديدة</t>
  </si>
  <si>
    <t>Hamaneh El-Jadiedeh</t>
  </si>
  <si>
    <t>الظاهرية</t>
  </si>
  <si>
    <t>Dahreiah</t>
  </si>
  <si>
    <t>الشريفية</t>
  </si>
  <si>
    <t>Shraifiyyeh</t>
  </si>
  <si>
    <t>الزعتري والمنشية</t>
  </si>
  <si>
    <t>الزعتري</t>
  </si>
  <si>
    <t>Za'tary</t>
  </si>
  <si>
    <t xml:space="preserve">Za'tary &amp; Manshiyyet </t>
  </si>
  <si>
    <t>منشية السلطة</t>
  </si>
  <si>
    <t>Manshiyyet Essoltah</t>
  </si>
  <si>
    <t>روضة ابو الهيال</t>
  </si>
  <si>
    <t>Rodhet Abu Heyal</t>
  </si>
  <si>
    <t>حوشا الجديدة</t>
  </si>
  <si>
    <t>Hosha Jadedah</t>
  </si>
  <si>
    <t>صره</t>
  </si>
  <si>
    <t>Sorrah</t>
  </si>
  <si>
    <t>حوشا</t>
  </si>
  <si>
    <t>Hosha</t>
  </si>
  <si>
    <t>الحمراء</t>
  </si>
  <si>
    <t>Hamra</t>
  </si>
  <si>
    <t>الاكيدر</t>
  </si>
  <si>
    <t>Akaidar</t>
  </si>
  <si>
    <t>السويلمه</t>
  </si>
  <si>
    <t>Swailmeh</t>
  </si>
  <si>
    <t>المشيرفه</t>
  </si>
  <si>
    <t>Mshairfeh</t>
  </si>
  <si>
    <t>الدندنيه</t>
  </si>
  <si>
    <t>Dandania</t>
  </si>
  <si>
    <t>الدرزيه</t>
  </si>
  <si>
    <t>Darzeah</t>
  </si>
  <si>
    <t>الباسلية</t>
  </si>
  <si>
    <t>فاع</t>
  </si>
  <si>
    <t>Fa'</t>
  </si>
  <si>
    <t>Basleah</t>
  </si>
  <si>
    <t>الحرش</t>
  </si>
  <si>
    <t>Harsh</t>
  </si>
  <si>
    <t>بريقا</t>
  </si>
  <si>
    <t>Braiqa</t>
  </si>
  <si>
    <t>الخناصري</t>
  </si>
  <si>
    <t>Khanasri</t>
  </si>
  <si>
    <t>الخالدية</t>
  </si>
  <si>
    <t>الخالدية الجديدة</t>
  </si>
  <si>
    <t>Khaldiyah Jadedah</t>
  </si>
  <si>
    <t>Khaldiyah</t>
  </si>
  <si>
    <t>المبروكة</t>
  </si>
  <si>
    <t>Mabrookah</t>
  </si>
  <si>
    <t>المشرفة</t>
  </si>
  <si>
    <t>Mshrfeh</t>
  </si>
  <si>
    <t>الناصرية</t>
  </si>
  <si>
    <t>الخالدية القديمة</t>
  </si>
  <si>
    <t>Khaldiyah Qademeh</t>
  </si>
  <si>
    <t>السرحان</t>
  </si>
  <si>
    <t>سما السرحان</t>
  </si>
  <si>
    <t>Sama Serhan</t>
  </si>
  <si>
    <t xml:space="preserve"> Serhan</t>
  </si>
  <si>
    <t>مغير السرحان</t>
  </si>
  <si>
    <t>Mghayyer Serhan</t>
  </si>
  <si>
    <t>رباع السرحان</t>
  </si>
  <si>
    <t>Rba' Serhan</t>
  </si>
  <si>
    <t>جابر السرحان</t>
  </si>
  <si>
    <t>Jaber Serhan</t>
  </si>
  <si>
    <t>منشية الكعيبر</t>
  </si>
  <si>
    <t>Manshiyyet K'aiber</t>
  </si>
  <si>
    <t>سميا السرحان</t>
  </si>
  <si>
    <t>Somayya Serhan</t>
  </si>
  <si>
    <t>زملة الطرقي</t>
  </si>
  <si>
    <t>المطلة</t>
  </si>
  <si>
    <t>Matalleh</t>
  </si>
  <si>
    <t>الحرفوشية</t>
  </si>
  <si>
    <t>Harfosheia</t>
  </si>
  <si>
    <t>الامير الحسين بن عبد الله</t>
  </si>
  <si>
    <t>الباعج</t>
  </si>
  <si>
    <t>Ba'ej</t>
  </si>
  <si>
    <t>Alamer Alhusain Ben Abdollah</t>
  </si>
  <si>
    <t>ام السرب</t>
  </si>
  <si>
    <t>Um Essrab</t>
  </si>
  <si>
    <t>الزبيدية</t>
  </si>
  <si>
    <t>Zubaidyyeh</t>
  </si>
  <si>
    <t>النهضة</t>
  </si>
  <si>
    <t>Nahdhah</t>
  </si>
  <si>
    <t>حويجة</t>
  </si>
  <si>
    <t>Hwaijeh</t>
  </si>
  <si>
    <t>روضة الرويعي</t>
  </si>
  <si>
    <t>Rodhet Errwai'i</t>
  </si>
  <si>
    <t>الفحيلية</t>
  </si>
  <si>
    <t>Fohayhileh</t>
  </si>
  <si>
    <t>المشرف</t>
  </si>
  <si>
    <t>Meshref</t>
  </si>
  <si>
    <t>ام الجمال الجديدة</t>
  </si>
  <si>
    <t>ام الجمال</t>
  </si>
  <si>
    <t>Um Al-Jemal</t>
  </si>
  <si>
    <t>Um Al-Jemal Jadedah</t>
  </si>
  <si>
    <t>روضة بسمة</t>
  </si>
  <si>
    <t>Roadhet Basmah</t>
  </si>
  <si>
    <t>الكوم الاحمر</t>
  </si>
  <si>
    <t>Koam El-Ahmar</t>
  </si>
  <si>
    <t>العاقب</t>
  </si>
  <si>
    <t>Aqeb</t>
  </si>
  <si>
    <t>عمرة وعميرة</t>
  </si>
  <si>
    <t>Amra &amp; Amiereh</t>
  </si>
  <si>
    <t>السعيدية</t>
  </si>
  <si>
    <t>Sa'iediyyeh</t>
  </si>
  <si>
    <t>رسم الحصان</t>
  </si>
  <si>
    <t>Rasm El-Hesan</t>
  </si>
  <si>
    <t>الزهور</t>
  </si>
  <si>
    <t>Zuhoor</t>
  </si>
  <si>
    <t>الرحمات</t>
  </si>
  <si>
    <t>Rahmat</t>
  </si>
  <si>
    <t>المفردات</t>
  </si>
  <si>
    <t>Meferdat</t>
  </si>
  <si>
    <t>صبحا والدفيانة</t>
  </si>
  <si>
    <t>صبحا</t>
  </si>
  <si>
    <t>Sabha</t>
  </si>
  <si>
    <t>Dafyaneh &amp; Dafyanah</t>
  </si>
  <si>
    <t>الدفيانة</t>
  </si>
  <si>
    <t>Dafyaneh</t>
  </si>
  <si>
    <t>سبع اصير</t>
  </si>
  <si>
    <t>Sab'e Aseyar</t>
  </si>
  <si>
    <t>كوم الرف</t>
  </si>
  <si>
    <t>Koam Erraf</t>
  </si>
  <si>
    <t>منشية القبلان</t>
  </si>
  <si>
    <t>Manshiyyet Qoblan</t>
  </si>
  <si>
    <t>الفيصلية</t>
  </si>
  <si>
    <t>Feisaliyyeh</t>
  </si>
  <si>
    <t>الحرارة</t>
  </si>
  <si>
    <t>Harara</t>
  </si>
  <si>
    <t>منشية بني حسن</t>
  </si>
  <si>
    <t>Manshiyyet Bani Hasan</t>
  </si>
  <si>
    <t>ام اللولو</t>
  </si>
  <si>
    <t>Um Elloolo</t>
  </si>
  <si>
    <t>ام القطين والمكيفتة</t>
  </si>
  <si>
    <t>ام القطين</t>
  </si>
  <si>
    <t>Um-Elqotain</t>
  </si>
  <si>
    <t>Um-Elqotain &amp; Mkaifteh</t>
  </si>
  <si>
    <t>خشاع سليتين</t>
  </si>
  <si>
    <t>Khsha' Slaiteen</t>
  </si>
  <si>
    <t>المكيفتة</t>
  </si>
  <si>
    <t>Mkaifteh</t>
  </si>
  <si>
    <t>المعزولة</t>
  </si>
  <si>
    <t>Ma'zooleh</t>
  </si>
  <si>
    <t>منشية القنو</t>
  </si>
  <si>
    <t>Manshiyyet El-Qhano</t>
  </si>
  <si>
    <t>غدير الناقة</t>
  </si>
  <si>
    <t>Ghadeer El-Naqah</t>
  </si>
  <si>
    <t>الحسينية</t>
  </si>
  <si>
    <t>Husseiniyyeh</t>
  </si>
  <si>
    <t>العوده</t>
  </si>
  <si>
    <t>Oudeh</t>
  </si>
  <si>
    <t>دير الكهف الجديدة</t>
  </si>
  <si>
    <t>دير الكهف</t>
  </si>
  <si>
    <t>Dair Al Kahf</t>
  </si>
  <si>
    <t>Dair Al Kahf Jadedah</t>
  </si>
  <si>
    <t>الرفاعيات</t>
  </si>
  <si>
    <t>Rfa'iyyat</t>
  </si>
  <si>
    <t>روضة الامير علي بن الحسين(ابو الفرث)</t>
  </si>
  <si>
    <t>Roadhet Al-Amir Ali Bin Al-Hussein (Abu Frth)</t>
  </si>
  <si>
    <t>الجبية</t>
  </si>
  <si>
    <t>Jubbeiah</t>
  </si>
  <si>
    <t>دير القن</t>
  </si>
  <si>
    <t>Dair El-Qenn</t>
  </si>
  <si>
    <t>مثناة راجل</t>
  </si>
  <si>
    <t>Methnat Rajel</t>
  </si>
  <si>
    <t>قاسم</t>
  </si>
  <si>
    <t>Qasem</t>
  </si>
  <si>
    <t>الجدعا</t>
  </si>
  <si>
    <t>Jad'ah</t>
  </si>
  <si>
    <t>تل رماح</t>
  </si>
  <si>
    <t>Tal Ermah</t>
  </si>
  <si>
    <t>ارينبة النعيمات</t>
  </si>
  <si>
    <t>Arainbet Enaimat</t>
  </si>
  <si>
    <t>مدور القن</t>
  </si>
  <si>
    <t>Medwer El-Qenn</t>
  </si>
  <si>
    <t>الثلاج</t>
  </si>
  <si>
    <t>Ethlag</t>
  </si>
  <si>
    <t>خشاع القن</t>
  </si>
  <si>
    <t>Khsha' El-Qenn</t>
  </si>
  <si>
    <t>مريجب</t>
  </si>
  <si>
    <t>Mrajeeb</t>
  </si>
  <si>
    <t>ام حسين</t>
  </si>
  <si>
    <t>Um Hussein</t>
  </si>
  <si>
    <t>المنيصة</t>
  </si>
  <si>
    <t>Menyasah</t>
  </si>
  <si>
    <t>الصالحية ونايفة</t>
  </si>
  <si>
    <t>المنارة</t>
  </si>
  <si>
    <t>Manarah</t>
  </si>
  <si>
    <t>Salhiya &amp; Nayfeh</t>
  </si>
  <si>
    <t>الصالحية</t>
  </si>
  <si>
    <t>Salhiya</t>
  </si>
  <si>
    <t>الحميدية</t>
  </si>
  <si>
    <t>Hamiediyyeh</t>
  </si>
  <si>
    <t>رحبة ركاد</t>
  </si>
  <si>
    <t>Rahbet Rakkad</t>
  </si>
  <si>
    <t>نايفة</t>
  </si>
  <si>
    <t>Nayfeh</t>
  </si>
  <si>
    <t>زملة الامير غازي</t>
  </si>
  <si>
    <t>Zamlet Al-Amir Ghazi</t>
  </si>
  <si>
    <t>السعادة</t>
  </si>
  <si>
    <t>Sa'adah</t>
  </si>
  <si>
    <t>قاعدة الامير حسن الجوية</t>
  </si>
  <si>
    <t>البستانة</t>
  </si>
  <si>
    <t>Bostaneh</t>
  </si>
  <si>
    <t>الرويشد الجديدة</t>
  </si>
  <si>
    <t>الرويشد</t>
  </si>
  <si>
    <t>Rwaished</t>
  </si>
  <si>
    <t>Rwaished Jadedah</t>
  </si>
  <si>
    <t>منشية الغياث</t>
  </si>
  <si>
    <t>Manshiyyet El-Gheiath</t>
  </si>
  <si>
    <t>صالحية النعيم</t>
  </si>
  <si>
    <t>Salheiat Enneim</t>
  </si>
  <si>
    <t>الروضة (روضة البندان)</t>
  </si>
  <si>
    <t>Rodah (Roadhet Bndan)</t>
  </si>
  <si>
    <t>الكرامة</t>
  </si>
  <si>
    <t>Karamah</t>
  </si>
  <si>
    <t>جسر الرويشد</t>
  </si>
  <si>
    <t>Jeser Rwaished</t>
  </si>
  <si>
    <t>بني هاشم</t>
  </si>
  <si>
    <t>البشرية</t>
  </si>
  <si>
    <t>Beshriyyeh</t>
  </si>
  <si>
    <t xml:space="preserve">Bani Hashem </t>
  </si>
  <si>
    <t>Bani Hashem (Hamra Esahim)</t>
  </si>
  <si>
    <t>روضة الامير حمزة(حليوة المسارحة)</t>
  </si>
  <si>
    <t>Raudit Al-Amir Hamzeh (Hliut Masarha)</t>
  </si>
  <si>
    <t>الهاشمية الشرقية</t>
  </si>
  <si>
    <t>Hashimiyyeh Sharqiyyeh</t>
  </si>
  <si>
    <t>الصفاوي</t>
  </si>
  <si>
    <t>Safawi</t>
  </si>
  <si>
    <t>عالية الشويعر</t>
  </si>
  <si>
    <t>Aliet El-Shwa'ar</t>
  </si>
  <si>
    <t>منشية خليفة</t>
  </si>
  <si>
    <t>Manshiyyet Kalefeh</t>
  </si>
  <si>
    <t>عدد البلديات 18</t>
  </si>
  <si>
    <t>جرش الكبرى</t>
  </si>
  <si>
    <t>سوف</t>
  </si>
  <si>
    <t>Soof</t>
  </si>
  <si>
    <t>Jarash Alkubrah</t>
  </si>
  <si>
    <t>دير الليات</t>
  </si>
  <si>
    <t>Dair Elliyyat</t>
  </si>
  <si>
    <t>مقبلة</t>
  </si>
  <si>
    <t>Meqebleh</t>
  </si>
  <si>
    <t>الكفير</t>
  </si>
  <si>
    <t>Kfair</t>
  </si>
  <si>
    <t>زقريط</t>
  </si>
  <si>
    <t>Zaqreet</t>
  </si>
  <si>
    <t>الجبارات</t>
  </si>
  <si>
    <t>Ejbarat</t>
  </si>
  <si>
    <t>عصفور</t>
  </si>
  <si>
    <t>Asfoor</t>
  </si>
  <si>
    <t>الرشايدة</t>
  </si>
  <si>
    <t>Rashaydeh</t>
  </si>
  <si>
    <t>ام رامح</t>
  </si>
  <si>
    <t>Um Rameh</t>
  </si>
  <si>
    <t>عنيبة</t>
  </si>
  <si>
    <t>Enabeh</t>
  </si>
  <si>
    <t>جبا</t>
  </si>
  <si>
    <t>Jabba</t>
  </si>
  <si>
    <t>النبي هود</t>
  </si>
  <si>
    <t>Nabi Hood</t>
  </si>
  <si>
    <t>ام قنطرة</t>
  </si>
  <si>
    <t>Um Qontarah</t>
  </si>
  <si>
    <t>العبارة</t>
  </si>
  <si>
    <t>Abarah</t>
  </si>
  <si>
    <t>قريع</t>
  </si>
  <si>
    <t>Qraia'</t>
  </si>
  <si>
    <t>الرياشي</t>
  </si>
  <si>
    <t>Ryashi</t>
  </si>
  <si>
    <t>الحازية</t>
  </si>
  <si>
    <t>Hazeah</t>
  </si>
  <si>
    <t>عمامة</t>
  </si>
  <si>
    <t>Amamah</t>
  </si>
  <si>
    <t>الشيخ مفرج</t>
  </si>
  <si>
    <t>Shak Mfarrej</t>
  </si>
  <si>
    <t>جرش</t>
  </si>
  <si>
    <t>Jarash</t>
  </si>
  <si>
    <t>المعراض</t>
  </si>
  <si>
    <t>ساكب</t>
  </si>
  <si>
    <t>Sakeb</t>
  </si>
  <si>
    <t>Alm'arad</t>
  </si>
  <si>
    <t>الكتة</t>
  </si>
  <si>
    <t>Ketteh</t>
  </si>
  <si>
    <t>ريمون</t>
  </si>
  <si>
    <t>Raimoon</t>
  </si>
  <si>
    <t>نحلة</t>
  </si>
  <si>
    <t>Nahleh</t>
  </si>
  <si>
    <t>الحدادة</t>
  </si>
  <si>
    <t>Hadadeh</t>
  </si>
  <si>
    <t>منشية هاشم</t>
  </si>
  <si>
    <t>Mansheiat Hashem</t>
  </si>
  <si>
    <t>باب عمان</t>
  </si>
  <si>
    <t>المصطبة</t>
  </si>
  <si>
    <t>Mastabah</t>
  </si>
  <si>
    <t>Bab Amman</t>
  </si>
  <si>
    <t>مرصع</t>
  </si>
  <si>
    <t>Mersi'e</t>
  </si>
  <si>
    <t>جبة</t>
  </si>
  <si>
    <t>Jebbah</t>
  </si>
  <si>
    <t>تلعة الرز</t>
  </si>
  <si>
    <t>Tal'et Erroz</t>
  </si>
  <si>
    <t>الرحمانية</t>
  </si>
  <si>
    <t>Rahmaniyyeh</t>
  </si>
  <si>
    <t>الراية</t>
  </si>
  <si>
    <t>Raieh</t>
  </si>
  <si>
    <t>النسيم</t>
  </si>
  <si>
    <t>كفرخل</t>
  </si>
  <si>
    <t>Kofor Khall</t>
  </si>
  <si>
    <t>alnasim</t>
  </si>
  <si>
    <t>بليلا</t>
  </si>
  <si>
    <t>Baliela</t>
  </si>
  <si>
    <t>قفقفا</t>
  </si>
  <si>
    <t>Qafqafa</t>
  </si>
  <si>
    <t>ام الزيتون</t>
  </si>
  <si>
    <t>Um Ezzaitoon</t>
  </si>
  <si>
    <t>الجنيدية (المشيرف الشرقية)</t>
  </si>
  <si>
    <t>Jnaideyyeh(Mshairfeh Sharqiyyeh)</t>
  </si>
  <si>
    <t>الفيحاء (المشيرفه الوسطى)</t>
  </si>
  <si>
    <t>Fayha' (Mshairfeh El-Westa)</t>
  </si>
  <si>
    <t>المشيرفه الغربية</t>
  </si>
  <si>
    <t>Mshairfeh Gharbiyyeh</t>
  </si>
  <si>
    <t>برما</t>
  </si>
  <si>
    <t>الحسينيات</t>
  </si>
  <si>
    <t>Hasainiyyat</t>
  </si>
  <si>
    <t>Borma</t>
  </si>
  <si>
    <t>نجدة</t>
  </si>
  <si>
    <t>Najdeh</t>
  </si>
  <si>
    <t>جملا</t>
  </si>
  <si>
    <t>Jamla</t>
  </si>
  <si>
    <t>دبين</t>
  </si>
  <si>
    <t>Dibbeen</t>
  </si>
  <si>
    <t>المنصورة (الخشيبة)</t>
  </si>
  <si>
    <t>Mansorah (Khshaibeh)</t>
  </si>
  <si>
    <t>الجزازة</t>
  </si>
  <si>
    <t>Jazzazeh</t>
  </si>
  <si>
    <t>المجدل</t>
  </si>
  <si>
    <t>Majdal</t>
  </si>
  <si>
    <t>عليمون</t>
  </si>
  <si>
    <t>Alaymoon</t>
  </si>
  <si>
    <t>همتا</t>
  </si>
  <si>
    <t>Hamta</t>
  </si>
  <si>
    <t>الفوارة</t>
  </si>
  <si>
    <t>Fawara</t>
  </si>
  <si>
    <t>الهونة</t>
  </si>
  <si>
    <t>Hooneh</t>
  </si>
  <si>
    <t>مخيم سوف</t>
  </si>
  <si>
    <t>Mukhayyam Soof</t>
  </si>
  <si>
    <t>مخيم غزة</t>
  </si>
  <si>
    <t>Mukhayyam Ghazzeh</t>
  </si>
  <si>
    <t>عدد البلديات 5</t>
  </si>
  <si>
    <t xml:space="preserve">عجلون  الكبرى </t>
  </si>
  <si>
    <t>عنجره</t>
  </si>
  <si>
    <t>Anjarah</t>
  </si>
  <si>
    <t>Ajlun Alkubrah</t>
  </si>
  <si>
    <t>عين جنا</t>
  </si>
  <si>
    <t>Ain Janna</t>
  </si>
  <si>
    <t>خشيبه الفوقا</t>
  </si>
  <si>
    <t>Keshiebeh El-Foqa</t>
  </si>
  <si>
    <t>الجبل الاخضر</t>
  </si>
  <si>
    <t>Gabal Aghder</t>
  </si>
  <si>
    <t>الشكاره</t>
  </si>
  <si>
    <t>Shkarah</t>
  </si>
  <si>
    <t>الفاخره</t>
  </si>
  <si>
    <t>Fakhreh</t>
  </si>
  <si>
    <t>محنا</t>
  </si>
  <si>
    <t>Mehnah</t>
  </si>
  <si>
    <t>اشتفينا</t>
  </si>
  <si>
    <t>Shtafaina</t>
  </si>
  <si>
    <t>الطياره</t>
  </si>
  <si>
    <t>Tayyarah</t>
  </si>
  <si>
    <t>الساخنه</t>
  </si>
  <si>
    <t>Sakhneh</t>
  </si>
  <si>
    <t>الحنش</t>
  </si>
  <si>
    <t>Hanash</t>
  </si>
  <si>
    <t>خربة السوق</t>
  </si>
  <si>
    <t>Kerbet Essooq</t>
  </si>
  <si>
    <t>الزراعه</t>
  </si>
  <si>
    <t>Zarra'ah</t>
  </si>
  <si>
    <t>كفر الدره</t>
  </si>
  <si>
    <t>Kofor Eddorrah</t>
  </si>
  <si>
    <t>ام الخشب</t>
  </si>
  <si>
    <t>Um El-Khashab</t>
  </si>
  <si>
    <t>خلة سالم</t>
  </si>
  <si>
    <t>Khelet Salem</t>
  </si>
  <si>
    <t>الزعتره</t>
  </si>
  <si>
    <t>Za'tarah</t>
  </si>
  <si>
    <t>لستب</t>
  </si>
  <si>
    <t>Lasteb</t>
  </si>
  <si>
    <t>الصفصافه</t>
  </si>
  <si>
    <t>Sofsafah</t>
  </si>
  <si>
    <t>خلة وردة</t>
  </si>
  <si>
    <t>Khelet Wardeh</t>
  </si>
  <si>
    <t>عجلون</t>
  </si>
  <si>
    <t>Ajlun</t>
  </si>
  <si>
    <t>سامتا</t>
  </si>
  <si>
    <t>Samta</t>
  </si>
  <si>
    <t>رأس منيف</t>
  </si>
  <si>
    <t>Ras Moneef</t>
  </si>
  <si>
    <t>دير البرك</t>
  </si>
  <si>
    <t>Dair El-Barak</t>
  </si>
  <si>
    <t>كفرنجة الجديدة</t>
  </si>
  <si>
    <t>كفرنجة</t>
  </si>
  <si>
    <t>Kufranjah</t>
  </si>
  <si>
    <t>Kufranjah Jadedah</t>
  </si>
  <si>
    <t>راجب</t>
  </si>
  <si>
    <t>Rajeb</t>
  </si>
  <si>
    <t>بلاص</t>
  </si>
  <si>
    <t>Ballas</t>
  </si>
  <si>
    <t>السفينة</t>
  </si>
  <si>
    <t>Safienh</t>
  </si>
  <si>
    <t>الحرث</t>
  </si>
  <si>
    <t>Harth</t>
  </si>
  <si>
    <t>ثغرة زبيد</t>
  </si>
  <si>
    <t>Thagret Zebaid</t>
  </si>
  <si>
    <t>البركة</t>
  </si>
  <si>
    <t>Berkeh</t>
  </si>
  <si>
    <t>ام الرمل</t>
  </si>
  <si>
    <t>Um Erramel</t>
  </si>
  <si>
    <t>العقدة</t>
  </si>
  <si>
    <t>Oqdeh</t>
  </si>
  <si>
    <t>كعب الملول</t>
  </si>
  <si>
    <t>Ka'b El-Malol</t>
  </si>
  <si>
    <t>الجنيد</t>
  </si>
  <si>
    <t>صخره</t>
  </si>
  <si>
    <t>Sakhrah</t>
  </si>
  <si>
    <t>Janed</t>
  </si>
  <si>
    <t>عبين</t>
  </si>
  <si>
    <t>Ebbien</t>
  </si>
  <si>
    <t>عبلين</t>
  </si>
  <si>
    <t>Ebellien</t>
  </si>
  <si>
    <t>الشفا</t>
  </si>
  <si>
    <t>الهاشمية</t>
  </si>
  <si>
    <t>Hashemiyyeh</t>
  </si>
  <si>
    <t>Shafa</t>
  </si>
  <si>
    <t>الوهادنه</t>
  </si>
  <si>
    <t>Wahadneh</t>
  </si>
  <si>
    <t>حلاوه</t>
  </si>
  <si>
    <t>Halawah</t>
  </si>
  <si>
    <t>دير الصمادية الشمالي</t>
  </si>
  <si>
    <t>Dair Smadiyyeh Shamali</t>
  </si>
  <si>
    <t>دير الصمادية الجنوبي</t>
  </si>
  <si>
    <t>Dair Smadiyyeh Janoobi</t>
  </si>
  <si>
    <t>العيون</t>
  </si>
  <si>
    <t>ام الينابيع</t>
  </si>
  <si>
    <t>Um El-Yanabie'</t>
  </si>
  <si>
    <t>Alauion</t>
  </si>
  <si>
    <t>عرجان</t>
  </si>
  <si>
    <t>Orjan</t>
  </si>
  <si>
    <t>باعون</t>
  </si>
  <si>
    <t>Ba'oon</t>
  </si>
  <si>
    <t>راسون</t>
  </si>
  <si>
    <t>Rasoon</t>
  </si>
  <si>
    <t>اوصره</t>
  </si>
  <si>
    <t>Oasarah</t>
  </si>
  <si>
    <t>صنعار</t>
  </si>
  <si>
    <t>Sena'ar</t>
  </si>
  <si>
    <t>المرجم</t>
  </si>
  <si>
    <t>Merjam</t>
  </si>
  <si>
    <t>عصيم</t>
  </si>
  <si>
    <t>Asiem</t>
  </si>
  <si>
    <t>بئر الدالية</t>
  </si>
  <si>
    <t>Bier Eddalyeh</t>
  </si>
  <si>
    <t>امانة عمان الكبرى</t>
  </si>
  <si>
    <t>العبدلي</t>
  </si>
  <si>
    <t>Alabdaly</t>
  </si>
  <si>
    <t>Amanet Amman Alkubrah</t>
  </si>
  <si>
    <t>راس العين</t>
  </si>
  <si>
    <t>Ras Alain</t>
  </si>
  <si>
    <t>المدينه</t>
  </si>
  <si>
    <t>Almadina</t>
  </si>
  <si>
    <t>زهران</t>
  </si>
  <si>
    <t>Zahran</t>
  </si>
  <si>
    <t>Alyarmok</t>
  </si>
  <si>
    <t>بدر</t>
  </si>
  <si>
    <t>Bader</t>
  </si>
  <si>
    <t>طارق</t>
  </si>
  <si>
    <t>Tareq</t>
  </si>
  <si>
    <t>ماركا</t>
  </si>
  <si>
    <t>Marka</t>
  </si>
  <si>
    <t>النصر</t>
  </si>
  <si>
    <t>Alnaser</t>
  </si>
  <si>
    <t>بسمان</t>
  </si>
  <si>
    <t>Basman</t>
  </si>
  <si>
    <t>القويسمة والجويدة وابو علندا والرجيب</t>
  </si>
  <si>
    <t>Alquaismeh,Aljwaydeh,Abu Alanda,Alrajeeb</t>
  </si>
  <si>
    <t>خريبة السوق وجاوا واليادودة</t>
  </si>
  <si>
    <t>Khraibet Essooq,Jawa,Yadoodeh</t>
  </si>
  <si>
    <t>الجبيهة</t>
  </si>
  <si>
    <t>Jbaiha</t>
  </si>
  <si>
    <t>صويلح</t>
  </si>
  <si>
    <t>Swaileh</t>
  </si>
  <si>
    <t>تلاع العلي وخلدا وام السماق</t>
  </si>
  <si>
    <t>Tla'a Alali,Khelda,Um Essommaq</t>
  </si>
  <si>
    <t>اسكان ابو نصير</t>
  </si>
  <si>
    <t>Eskan Abu Nsair</t>
  </si>
  <si>
    <t>شفا بدران</t>
  </si>
  <si>
    <t>Shafa Badran</t>
  </si>
  <si>
    <t>وادي السير</t>
  </si>
  <si>
    <t>Wadi Essier</t>
  </si>
  <si>
    <t>بدر الجديدة</t>
  </si>
  <si>
    <t>Badr Jadeda</t>
  </si>
  <si>
    <t>الفحص</t>
  </si>
  <si>
    <t>Fahs</t>
  </si>
  <si>
    <t>النعير</t>
  </si>
  <si>
    <t>N'air</t>
  </si>
  <si>
    <t>الدير</t>
  </si>
  <si>
    <t>Dair</t>
  </si>
  <si>
    <t>العبدليه</t>
  </si>
  <si>
    <t>Abdaliyyeh</t>
  </si>
  <si>
    <t>زملة العليا</t>
  </si>
  <si>
    <t>الخشافية الشمالية</t>
  </si>
  <si>
    <t>Khashafiyyet Shamalyyeh</t>
  </si>
  <si>
    <t>الخشافية الجنوبية</t>
  </si>
  <si>
    <t>Khashafiyyet Janubyyeh</t>
  </si>
  <si>
    <t>المناخر</t>
  </si>
  <si>
    <t>Manakher</t>
  </si>
  <si>
    <t>قعفور</t>
  </si>
  <si>
    <t>Ka'afour</t>
  </si>
  <si>
    <t>البيضاء</t>
  </si>
  <si>
    <t>Baidha</t>
  </si>
  <si>
    <t>رميدان</t>
  </si>
  <si>
    <t>Rmedan</t>
  </si>
  <si>
    <t>الماضونة</t>
  </si>
  <si>
    <t>Madhouna</t>
  </si>
  <si>
    <t>ام الكندم</t>
  </si>
  <si>
    <t>Um- El-Kindam</t>
  </si>
  <si>
    <t>ابو صياح</t>
  </si>
  <si>
    <t>Abu Saiah</t>
  </si>
  <si>
    <t>ناعور</t>
  </si>
  <si>
    <t>Na'oor</t>
  </si>
  <si>
    <t>المنشية وام القطين</t>
  </si>
  <si>
    <t>Manshiyyeh,Um El-Qottain</t>
  </si>
  <si>
    <t>تركي</t>
  </si>
  <si>
    <t>Torky</t>
  </si>
  <si>
    <t>ادبيان</t>
  </si>
  <si>
    <t>Adbayan</t>
  </si>
  <si>
    <t>بصة ناعور</t>
  </si>
  <si>
    <t>Basset Na'oor</t>
  </si>
  <si>
    <t>سيل حسبان</t>
  </si>
  <si>
    <t>Sail Hesban</t>
  </si>
  <si>
    <t>العامرية</t>
  </si>
  <si>
    <t>Amireah</t>
  </si>
  <si>
    <t>بلعاس</t>
  </si>
  <si>
    <t>Bal'as</t>
  </si>
  <si>
    <t>زبود</t>
  </si>
  <si>
    <t>Zbood</t>
  </si>
  <si>
    <t>ابو نقلة</t>
  </si>
  <si>
    <t>Abu Naqlah</t>
  </si>
  <si>
    <t>العجاجرة</t>
  </si>
  <si>
    <t>Ajajreh</t>
  </si>
  <si>
    <t>العويلية</t>
  </si>
  <si>
    <t>Ewailiyyeh</t>
  </si>
  <si>
    <t>الروضة</t>
  </si>
  <si>
    <t>Rawdhah</t>
  </si>
  <si>
    <t xml:space="preserve"> المجموع</t>
  </si>
  <si>
    <t>ام البساتين</t>
  </si>
  <si>
    <t>Um El-Basatien</t>
  </si>
  <si>
    <t>السامك</t>
  </si>
  <si>
    <t>Samek</t>
  </si>
  <si>
    <t>ام العساكر</t>
  </si>
  <si>
    <t>Um El-Asaker</t>
  </si>
  <si>
    <t>ام البرك</t>
  </si>
  <si>
    <t>Um-El-Berak</t>
  </si>
  <si>
    <t>حسبان</t>
  </si>
  <si>
    <t>ماسوح</t>
  </si>
  <si>
    <t>Masooh</t>
  </si>
  <si>
    <t>Hesban</t>
  </si>
  <si>
    <t>المشقر</t>
  </si>
  <si>
    <t>العال</t>
  </si>
  <si>
    <t>El-A'al</t>
  </si>
  <si>
    <t>منشية حسبان</t>
  </si>
  <si>
    <t>Manshiyyet Hesban</t>
  </si>
  <si>
    <t>كرمة حسبان</t>
  </si>
  <si>
    <t>Karmet Hesban</t>
  </si>
  <si>
    <t>مرج الحمام</t>
  </si>
  <si>
    <t>Marj Elhamam</t>
  </si>
  <si>
    <t>البصة</t>
  </si>
  <si>
    <t>Bassa</t>
  </si>
  <si>
    <t>عراق الامير</t>
  </si>
  <si>
    <t>Eraq Elamir</t>
  </si>
  <si>
    <t>Abu Essoos</t>
  </si>
  <si>
    <t>البحاث</t>
  </si>
  <si>
    <t>Bahath</t>
  </si>
  <si>
    <t>الالمانية والقصبات</t>
  </si>
  <si>
    <t>Almaniyyeh,Qhasabat</t>
  </si>
  <si>
    <t>الرجاحة</t>
  </si>
  <si>
    <t>Rajaha</t>
  </si>
  <si>
    <t>الثغرة</t>
  </si>
  <si>
    <t>Thograh</t>
  </si>
  <si>
    <t>الحامدية</t>
  </si>
  <si>
    <t>Hamdeih</t>
  </si>
  <si>
    <t>وادي الشتاء</t>
  </si>
  <si>
    <t>Wadi Eshta</t>
  </si>
  <si>
    <t>الطبقة</t>
  </si>
  <si>
    <t>Tabaqa</t>
  </si>
  <si>
    <t>الدبة</t>
  </si>
  <si>
    <t>Dabbeh</t>
  </si>
  <si>
    <t>ام نجاصة</t>
  </si>
  <si>
    <t>Um Njasa</t>
  </si>
  <si>
    <t>ام السماق</t>
  </si>
  <si>
    <t>Um El-Sumaq</t>
  </si>
  <si>
    <t>سحاب</t>
  </si>
  <si>
    <t>Sahab</t>
  </si>
  <si>
    <t>الجيزة</t>
  </si>
  <si>
    <t>Jizeh</t>
  </si>
  <si>
    <t>ام العمد</t>
  </si>
  <si>
    <t>Um Elamad</t>
  </si>
  <si>
    <t>نتل</t>
  </si>
  <si>
    <t>Netel</t>
  </si>
  <si>
    <t>اللبن</t>
  </si>
  <si>
    <t>Libban</t>
  </si>
  <si>
    <t>القسطل</t>
  </si>
  <si>
    <t>Qastal</t>
  </si>
  <si>
    <t>منجا</t>
  </si>
  <si>
    <t>Manja</t>
  </si>
  <si>
    <t>ام الوليد</t>
  </si>
  <si>
    <t>Um Elwalied</t>
  </si>
  <si>
    <t>ارينبه الغربية</t>
  </si>
  <si>
    <t>Arainbeh Gharbiyyeh</t>
  </si>
  <si>
    <t>جلول</t>
  </si>
  <si>
    <t>Jlool</t>
  </si>
  <si>
    <t>الطنيب</t>
  </si>
  <si>
    <t>Tnaib</t>
  </si>
  <si>
    <t>المناره</t>
  </si>
  <si>
    <t>الخضراء</t>
  </si>
  <si>
    <t>Khadra</t>
  </si>
  <si>
    <t>الزيتونة</t>
  </si>
  <si>
    <t>Zaitooneh</t>
  </si>
  <si>
    <t>ارينبة الشرقية</t>
  </si>
  <si>
    <t>Arainbeh Sharqiyyeh</t>
  </si>
  <si>
    <t>الزعفران</t>
  </si>
  <si>
    <t>Za'faran</t>
  </si>
  <si>
    <t>صوفه</t>
  </si>
  <si>
    <t>Soofa</t>
  </si>
  <si>
    <t>زويزيا</t>
  </si>
  <si>
    <t>Zwezia</t>
  </si>
  <si>
    <t>ام قصير</t>
  </si>
  <si>
    <t>Um Qsair</t>
  </si>
  <si>
    <t>Dab'ah</t>
  </si>
  <si>
    <t>زينب</t>
  </si>
  <si>
    <t>Zainab</t>
  </si>
  <si>
    <t>الدليله(دليلة المطيرات)</t>
  </si>
  <si>
    <t>Edlayla (Dalielet Mtairat)</t>
  </si>
  <si>
    <t>ام رمانه</t>
  </si>
  <si>
    <t>Um Rommaneh</t>
  </si>
  <si>
    <t>القنيطره</t>
  </si>
  <si>
    <t>Qnaitreh</t>
  </si>
  <si>
    <t>Naseriyyeh</t>
  </si>
  <si>
    <t>Zmaileh</t>
  </si>
  <si>
    <t>الشهباء(زباير الوتيري)</t>
  </si>
  <si>
    <t>Sh'hba (Zabayer Wtairi)</t>
  </si>
  <si>
    <t>الخريم</t>
  </si>
  <si>
    <t>Khrayyem</t>
  </si>
  <si>
    <t>المشتى</t>
  </si>
  <si>
    <t>Mshatta</t>
  </si>
  <si>
    <t>الغبية</t>
  </si>
  <si>
    <t>Gbeih</t>
  </si>
  <si>
    <t>السيفية(زباير كنيعان)</t>
  </si>
  <si>
    <t>Saifeih (Zabayer Knayan)</t>
  </si>
  <si>
    <t>Baseleih</t>
  </si>
  <si>
    <t>الثمد</t>
  </si>
  <si>
    <t>Thamad</t>
  </si>
  <si>
    <t>الصلاحيه(زباير الطوال)</t>
  </si>
  <si>
    <t>Salahia (Zabayer Twal)</t>
  </si>
  <si>
    <t>خان الزبيب</t>
  </si>
  <si>
    <t>Kan El-Zabib</t>
  </si>
  <si>
    <t>القناطر</t>
  </si>
  <si>
    <t>حمام الطلاق</t>
  </si>
  <si>
    <t>Khannan (Ndwah)</t>
  </si>
  <si>
    <t>حمام الشموط</t>
  </si>
  <si>
    <t>Bdo Alwasat</t>
  </si>
  <si>
    <t>الموقر</t>
  </si>
  <si>
    <t>Mowaqqar</t>
  </si>
  <si>
    <t>النقيرة</t>
  </si>
  <si>
    <t>Naqera</t>
  </si>
  <si>
    <t>مغاير مهنا</t>
  </si>
  <si>
    <t>Maghayer Mhanna</t>
  </si>
  <si>
    <t>الذهيبة الشرقية</t>
  </si>
  <si>
    <t>Dhaibeh Sharqiyyeh</t>
  </si>
  <si>
    <t>ام بطمة</t>
  </si>
  <si>
    <t>Um Botmah</t>
  </si>
  <si>
    <t>الحاتمية</t>
  </si>
  <si>
    <t>Hatmeia</t>
  </si>
  <si>
    <t>غزالة</t>
  </si>
  <si>
    <t>Ghazaleh</t>
  </si>
  <si>
    <t>روضة الحسين النموذجية</t>
  </si>
  <si>
    <t>Raudet Hussen Namuthajeh</t>
  </si>
  <si>
    <t>الحنيفية</t>
  </si>
  <si>
    <t>Hunaifiyyeh</t>
  </si>
  <si>
    <t>الفالج(الرابية)</t>
  </si>
  <si>
    <t>Falej (Rabyyeh)</t>
  </si>
  <si>
    <t>الزميلات</t>
  </si>
  <si>
    <t>Zmailat</t>
  </si>
  <si>
    <t>المطبة (المصطبه)</t>
  </si>
  <si>
    <t>Matabah (Mastabah)</t>
  </si>
  <si>
    <t>الجناب</t>
  </si>
  <si>
    <t>Jnab</t>
  </si>
  <si>
    <t>رجم الشامي الغربي</t>
  </si>
  <si>
    <t>Rojom Shami Gharbi</t>
  </si>
  <si>
    <t>سالم</t>
  </si>
  <si>
    <t>Salem</t>
  </si>
  <si>
    <t>Hashimeyyah</t>
  </si>
  <si>
    <t>رجم الشامي الشرقي</t>
  </si>
  <si>
    <t>Rojom Shami Sharqi</t>
  </si>
  <si>
    <t>الذهيبة الغربية</t>
  </si>
  <si>
    <t>Dhaibeh Gharbiyyeh</t>
  </si>
  <si>
    <t>اللسين</t>
  </si>
  <si>
    <t>Laseen</t>
  </si>
  <si>
    <t>الماجدية (زباره)</t>
  </si>
  <si>
    <t>Majedeah (Zabarah)</t>
  </si>
  <si>
    <t>الكتيفه</t>
  </si>
  <si>
    <t>Ktafeh</t>
  </si>
  <si>
    <t>ام الرصاص</t>
  </si>
  <si>
    <t>الخنان (الندوه)</t>
  </si>
  <si>
    <t>Um Rsas</t>
  </si>
  <si>
    <t>الرامة</t>
  </si>
  <si>
    <t>Ramah</t>
  </si>
  <si>
    <t>الرميل</t>
  </si>
  <si>
    <t>Ramil</t>
  </si>
  <si>
    <t>طور الحشاش</t>
  </si>
  <si>
    <t>Toar Hashash</t>
  </si>
  <si>
    <t>سالية</t>
  </si>
  <si>
    <t>Salyeh</t>
  </si>
  <si>
    <t>الدامخي</t>
  </si>
  <si>
    <t>Damki</t>
  </si>
  <si>
    <t>الياهون</t>
  </si>
  <si>
    <t>Yahoon</t>
  </si>
  <si>
    <t>عليان</t>
  </si>
  <si>
    <t>Elayyan</t>
  </si>
  <si>
    <t>رجم عقاب</t>
  </si>
  <si>
    <t>Rojom Aeqab</t>
  </si>
  <si>
    <t>جميل</t>
  </si>
  <si>
    <t>Jmayal</t>
  </si>
  <si>
    <t>الثريا</t>
  </si>
  <si>
    <t>Thrayya</t>
  </si>
  <si>
    <t>المشيرفة</t>
  </si>
  <si>
    <t>Mshairfah</t>
  </si>
  <si>
    <t>رجم فهيد</t>
  </si>
  <si>
    <t>Rojom Fhaid</t>
  </si>
  <si>
    <t>ابو حليليفة</t>
  </si>
  <si>
    <t>Abu Hlaileefah</t>
  </si>
  <si>
    <t>المصيطبة</t>
  </si>
  <si>
    <t>Msaitbah</t>
  </si>
  <si>
    <t>Buhairat (Mansheat El-suareah)</t>
  </si>
  <si>
    <t>عدد البلديات 9</t>
  </si>
  <si>
    <t xml:space="preserve"> السلط الكبرى </t>
  </si>
  <si>
    <t>Salt Kubrah</t>
  </si>
  <si>
    <t>اليزيدية</t>
  </si>
  <si>
    <t>Yazeediyyeh</t>
  </si>
  <si>
    <t>وادي الناقه</t>
  </si>
  <si>
    <t>Wadi Ennaqah</t>
  </si>
  <si>
    <t>ام خروبه</t>
  </si>
  <si>
    <t>Um Karubah</t>
  </si>
  <si>
    <t>وادي الصحن</t>
  </si>
  <si>
    <t>Wadi Essahn</t>
  </si>
  <si>
    <t>السلط</t>
  </si>
  <si>
    <t>Salt</t>
  </si>
  <si>
    <t>علان</t>
  </si>
  <si>
    <t>Allan</t>
  </si>
  <si>
    <t>زي</t>
  </si>
  <si>
    <t>Zayy</t>
  </si>
  <si>
    <t>الرميمين</t>
  </si>
  <si>
    <t>Rmemen</t>
  </si>
  <si>
    <t>ام جوزه</t>
  </si>
  <si>
    <t>Um Jauzeh</t>
  </si>
  <si>
    <t>Um El-Amad</t>
  </si>
  <si>
    <t>دعم</t>
  </si>
  <si>
    <t>Da'am</t>
  </si>
  <si>
    <t>سلعوف</t>
  </si>
  <si>
    <t>Sala'of</t>
  </si>
  <si>
    <t>جلعد</t>
  </si>
  <si>
    <t>Jal'ad</t>
  </si>
  <si>
    <t>الوسية</t>
  </si>
  <si>
    <t>Waseah</t>
  </si>
  <si>
    <t>Msherfah</t>
  </si>
  <si>
    <t>يرقا</t>
  </si>
  <si>
    <t>Yarqha</t>
  </si>
  <si>
    <t>عيرا</t>
  </si>
  <si>
    <t>Ira</t>
  </si>
  <si>
    <t>وادي شعيب</t>
  </si>
  <si>
    <t>Wadi Sho'aib</t>
  </si>
  <si>
    <t>الشونة الوسطى</t>
  </si>
  <si>
    <t>الشونة الجنوبية</t>
  </si>
  <si>
    <t>Shoonah Janoobiyah</t>
  </si>
  <si>
    <t>Shoonah Westah</t>
  </si>
  <si>
    <t>الشونة الجديدة (السكنه)</t>
  </si>
  <si>
    <t>Shoonah Jadideh (Sokneh)</t>
  </si>
  <si>
    <t>Roudhah</t>
  </si>
  <si>
    <t>الكفرين</t>
  </si>
  <si>
    <t>kafrain</t>
  </si>
  <si>
    <t>جوفة الكفرين</t>
  </si>
  <si>
    <t>Joafet El-Kafrain</t>
  </si>
  <si>
    <t>ديرعلا</t>
  </si>
  <si>
    <t>دير علا</t>
  </si>
  <si>
    <t>Dair Alla</t>
  </si>
  <si>
    <t>الطوال الجنوبي</t>
  </si>
  <si>
    <t>Twal Janoobi</t>
  </si>
  <si>
    <t>ضرار</t>
  </si>
  <si>
    <t>Dherar</t>
  </si>
  <si>
    <t>الطوال الشمالي</t>
  </si>
  <si>
    <t>Khazma</t>
  </si>
  <si>
    <t>خزمة</t>
  </si>
  <si>
    <t>Debab</t>
  </si>
  <si>
    <t>الدباب</t>
  </si>
  <si>
    <t>Rwaihah</t>
  </si>
  <si>
    <t>الرويحة</t>
  </si>
  <si>
    <t>Twal Shamali</t>
  </si>
  <si>
    <t>البلاونة</t>
  </si>
  <si>
    <t>Balaooneh</t>
  </si>
  <si>
    <t>عين الباشا</t>
  </si>
  <si>
    <t>Ain Albasha</t>
  </si>
  <si>
    <t>صافوط</t>
  </si>
  <si>
    <t>Safoot</t>
  </si>
  <si>
    <t>ام الدنانير</t>
  </si>
  <si>
    <t>Um Edananier</t>
  </si>
  <si>
    <t>قرية ابو نصير</t>
  </si>
  <si>
    <t>Karet Abu Nsair</t>
  </si>
  <si>
    <t>موبص</t>
  </si>
  <si>
    <t>Moobes</t>
  </si>
  <si>
    <t>الشويحي الغربي</t>
  </si>
  <si>
    <t>Shewahi El-Gharbi</t>
  </si>
  <si>
    <t>السليحي</t>
  </si>
  <si>
    <t>Saleehi</t>
  </si>
  <si>
    <t>سلحوب</t>
  </si>
  <si>
    <t>Salhoob</t>
  </si>
  <si>
    <t>Um Njasah</t>
  </si>
  <si>
    <t>السحلولية</t>
  </si>
  <si>
    <t>Sahlooliyyeh</t>
  </si>
  <si>
    <t>الرمان</t>
  </si>
  <si>
    <t>Romman</t>
  </si>
  <si>
    <t>ابو حامد</t>
  </si>
  <si>
    <t>Abu Hamed</t>
  </si>
  <si>
    <t>الجعيدية</t>
  </si>
  <si>
    <t>Jaidiyyeh</t>
  </si>
  <si>
    <t>الحنو</t>
  </si>
  <si>
    <t>Heno</t>
  </si>
  <si>
    <t>ام سنديانه</t>
  </si>
  <si>
    <t>Um Sendyaneh</t>
  </si>
  <si>
    <t>العارضة</t>
  </si>
  <si>
    <t>الصبيحي</t>
  </si>
  <si>
    <t>Sbaihi</t>
  </si>
  <si>
    <t xml:space="preserve"> Al-Ardha</t>
  </si>
  <si>
    <t>بيوضه الشرقية</t>
  </si>
  <si>
    <t>Bayyoodah Sharqiyyeh</t>
  </si>
  <si>
    <t>سيحان</t>
  </si>
  <si>
    <t>Siehan</t>
  </si>
  <si>
    <t>عليقون</t>
  </si>
  <si>
    <t>Elaiqoon</t>
  </si>
  <si>
    <t>بيوضه الغربيه</t>
  </si>
  <si>
    <t>Bayyoodah Gharbiyyeh</t>
  </si>
  <si>
    <t>بيوضه الشماليه</t>
  </si>
  <si>
    <t>Bayyoodah Shamaliyyeh</t>
  </si>
  <si>
    <t>خشفه</t>
  </si>
  <si>
    <t>Khashfeh</t>
  </si>
  <si>
    <t>جريش</t>
  </si>
  <si>
    <t>Jarriesh</t>
  </si>
  <si>
    <t>العزب</t>
  </si>
  <si>
    <t>Azab</t>
  </si>
  <si>
    <t>قصيب</t>
  </si>
  <si>
    <t>Qsaib</t>
  </si>
  <si>
    <t>البويب</t>
  </si>
  <si>
    <t>Bwaib</t>
  </si>
  <si>
    <t>الحقاوه</t>
  </si>
  <si>
    <t>Haqawah</t>
  </si>
  <si>
    <t>ميسرا</t>
  </si>
  <si>
    <t>Maisarah</t>
  </si>
  <si>
    <t>الضريسات</t>
  </si>
  <si>
    <t>Dhraissat</t>
  </si>
  <si>
    <t>سوميا</t>
  </si>
  <si>
    <t>Soomia</t>
  </si>
  <si>
    <t>معدي</t>
  </si>
  <si>
    <t>M'addi</t>
  </si>
  <si>
    <t>مثلث العارضة</t>
  </si>
  <si>
    <t>Muthallath El-Ardhah</t>
  </si>
  <si>
    <t>داميا</t>
  </si>
  <si>
    <t>Damia</t>
  </si>
  <si>
    <t>ابو الزيغان</t>
  </si>
  <si>
    <t>Abu Ezzighan</t>
  </si>
  <si>
    <t>ظهرة الرمل</t>
  </si>
  <si>
    <t>Dhahret Erramel</t>
  </si>
  <si>
    <t>غور كبد</t>
  </si>
  <si>
    <t>Ghour Kebed</t>
  </si>
  <si>
    <t>ميسرة فنوش</t>
  </si>
  <si>
    <t>Maisarat Fannosh</t>
  </si>
  <si>
    <t>مثلث المصري</t>
  </si>
  <si>
    <t>Muthallath El-Masri</t>
  </si>
  <si>
    <t>سويمة</t>
  </si>
  <si>
    <t>Swaimeh</t>
  </si>
  <si>
    <t>الفحيص</t>
  </si>
  <si>
    <t>Fuhais</t>
  </si>
  <si>
    <t>ماحص</t>
  </si>
  <si>
    <t>Mahes</t>
  </si>
  <si>
    <t>الزرقاء</t>
  </si>
  <si>
    <t>خو</t>
  </si>
  <si>
    <t>Khou</t>
  </si>
  <si>
    <t>Zarqa</t>
  </si>
  <si>
    <t>الرصيفة</t>
  </si>
  <si>
    <t>Russeifa</t>
  </si>
  <si>
    <t>بيرين</t>
  </si>
  <si>
    <t>Bierain</t>
  </si>
  <si>
    <t>الكمشة</t>
  </si>
  <si>
    <t>Kamshah</t>
  </si>
  <si>
    <t>العالوك</t>
  </si>
  <si>
    <t>Alook</t>
  </si>
  <si>
    <t>صروت</t>
  </si>
  <si>
    <t>Sarroot</t>
  </si>
  <si>
    <t>مرحب</t>
  </si>
  <si>
    <t>Merheb</t>
  </si>
  <si>
    <t>رجم الشوك</t>
  </si>
  <si>
    <t>Rojom Eshoak</t>
  </si>
  <si>
    <t>Naseryah</t>
  </si>
  <si>
    <t>المكمان</t>
  </si>
  <si>
    <t>Mekman</t>
  </si>
  <si>
    <t>المسرة الشرقية</t>
  </si>
  <si>
    <t>Masarrah Sharqiyyeh</t>
  </si>
  <si>
    <t>المسرة الغربية</t>
  </si>
  <si>
    <t>Masarrah Gharbiyyeh</t>
  </si>
  <si>
    <t>الماخذات</t>
  </si>
  <si>
    <t>Makethat</t>
  </si>
  <si>
    <t>الخلة</t>
  </si>
  <si>
    <t>Khalleh</t>
  </si>
  <si>
    <t>مقام عيسى</t>
  </si>
  <si>
    <t>Maqam Isa</t>
  </si>
  <si>
    <t>عين صابر</t>
  </si>
  <si>
    <t>Ain Saber</t>
  </si>
  <si>
    <t>البيرة</t>
  </si>
  <si>
    <t>Biereh</t>
  </si>
  <si>
    <t>الرياض</t>
  </si>
  <si>
    <t>Reyad</t>
  </si>
  <si>
    <t>السحارة</t>
  </si>
  <si>
    <t>Saharah</t>
  </si>
  <si>
    <t>وادي الصوان</t>
  </si>
  <si>
    <t>Wadi Esswan</t>
  </si>
  <si>
    <t>ام الفطاير</t>
  </si>
  <si>
    <t>Um El-Fat'ier</t>
  </si>
  <si>
    <t>عين الحوايا</t>
  </si>
  <si>
    <t>Ain El-Hawaya</t>
  </si>
  <si>
    <t>ام خشيبة</t>
  </si>
  <si>
    <t>Um Khashibeh</t>
  </si>
  <si>
    <t>ام البيار</t>
  </si>
  <si>
    <t>Um El-Byar</t>
  </si>
  <si>
    <t>الضليل</t>
  </si>
  <si>
    <t>Dhlail</t>
  </si>
  <si>
    <t>الحلابات</t>
  </si>
  <si>
    <t>الطافح</t>
  </si>
  <si>
    <t>Tafeh</t>
  </si>
  <si>
    <t xml:space="preserve"> El-Hallabat</t>
  </si>
  <si>
    <t>الركبان</t>
  </si>
  <si>
    <t>Rukban</t>
  </si>
  <si>
    <t>قصر الحلابات الشرقي</t>
  </si>
  <si>
    <t>Qaser Hallabat El-Sharqi</t>
  </si>
  <si>
    <t>قصر الحلابات الغربي</t>
  </si>
  <si>
    <t>Qaser Hallabat El-Gharbi</t>
  </si>
  <si>
    <t>الدهيثم</t>
  </si>
  <si>
    <t>Dhaythem</t>
  </si>
  <si>
    <t>سايح ذياب</t>
  </si>
  <si>
    <t>Sayeh Diab</t>
  </si>
  <si>
    <t>مزارع الحلابات</t>
  </si>
  <si>
    <t>Mazari'e El-Hallabat</t>
  </si>
  <si>
    <t>Hashemiyah</t>
  </si>
  <si>
    <t>السخنة</t>
  </si>
  <si>
    <t>Sokhneh</t>
  </si>
  <si>
    <t>Abu Ezziegan</t>
  </si>
  <si>
    <t>Doqarah</t>
  </si>
  <si>
    <t>عين النمره</t>
  </si>
  <si>
    <t>Ain El-Nemreh</t>
  </si>
  <si>
    <t>غريسه</t>
  </si>
  <si>
    <t>Ghraiseh</t>
  </si>
  <si>
    <t>ام الصليح</t>
  </si>
  <si>
    <t>Um Essalleeh</t>
  </si>
  <si>
    <t>القنية</t>
  </si>
  <si>
    <t>Qnayyeh</t>
  </si>
  <si>
    <t>ضبعان</t>
  </si>
  <si>
    <t>Dab'an</t>
  </si>
  <si>
    <t>طواحين العدوان</t>
  </si>
  <si>
    <t>Tawahien Adwan</t>
  </si>
  <si>
    <t>الحصب</t>
  </si>
  <si>
    <t>Hasab</t>
  </si>
  <si>
    <t>الرحيل</t>
  </si>
  <si>
    <t>Rahayal</t>
  </si>
  <si>
    <t>الازرق</t>
  </si>
  <si>
    <t>الازرق الشمالي</t>
  </si>
  <si>
    <t>Azraq Shamali</t>
  </si>
  <si>
    <t xml:space="preserve">Azraq </t>
  </si>
  <si>
    <t>الازرق الجنوبي</t>
  </si>
  <si>
    <t>Azraq Janoobi</t>
  </si>
  <si>
    <t>العمري</t>
  </si>
  <si>
    <t>Omari</t>
  </si>
  <si>
    <t>عين البيضاء</t>
  </si>
  <si>
    <t>Ain El-Baidha</t>
  </si>
  <si>
    <t>مادبا الكبرى</t>
  </si>
  <si>
    <t>المأمونية</t>
  </si>
  <si>
    <t>Ma'moneia</t>
  </si>
  <si>
    <t xml:space="preserve">Madaba Alkubrah </t>
  </si>
  <si>
    <t>الفيحاء</t>
  </si>
  <si>
    <t>Fayha'a</t>
  </si>
  <si>
    <t>الواحة(مريجمة الحامد)</t>
  </si>
  <si>
    <t>Wah (Mrejmet El-Hamed)</t>
  </si>
  <si>
    <t>الهلالية (الفالحه)</t>
  </si>
  <si>
    <t>Heialaleyeh (Falha)</t>
  </si>
  <si>
    <t>حوية البلاونه</t>
  </si>
  <si>
    <t>Hwayyet El-Balouneh</t>
  </si>
  <si>
    <t>الجبيل</t>
  </si>
  <si>
    <t>Jubail</t>
  </si>
  <si>
    <t>الخطابية</t>
  </si>
  <si>
    <t>Khatabiyyeh</t>
  </si>
  <si>
    <t>مادبا</t>
  </si>
  <si>
    <t>Madaba</t>
  </si>
  <si>
    <t>جرينه</t>
  </si>
  <si>
    <t>Jrainah</t>
  </si>
  <si>
    <t>غرناطه</t>
  </si>
  <si>
    <t>Ghernatah</t>
  </si>
  <si>
    <t>العريش</t>
  </si>
  <si>
    <t>Ariesh</t>
  </si>
  <si>
    <t>Wasiyyeh</t>
  </si>
  <si>
    <t>ابو ردينة</t>
  </si>
  <si>
    <t>Abu Rdaineh</t>
  </si>
  <si>
    <t>ماعين</t>
  </si>
  <si>
    <t>Maeen</t>
  </si>
  <si>
    <t>منشية ماعين</t>
  </si>
  <si>
    <t>Manshiyyet Maeen</t>
  </si>
  <si>
    <t>حمامات ماعين</t>
  </si>
  <si>
    <t>Hamamat Maeen</t>
  </si>
  <si>
    <t>زرقاء ماعين</t>
  </si>
  <si>
    <t>Zarqa' Maeen</t>
  </si>
  <si>
    <t>عين الذيب</t>
  </si>
  <si>
    <t>Ain Eddieb</t>
  </si>
  <si>
    <t>Faisaliah</t>
  </si>
  <si>
    <t>صياغة</t>
  </si>
  <si>
    <t>Syaghah</t>
  </si>
  <si>
    <t>عيون موسى</t>
  </si>
  <si>
    <t>Oyoon Moosa</t>
  </si>
  <si>
    <t>اللبة</t>
  </si>
  <si>
    <t>Libbeh</t>
  </si>
  <si>
    <t>المخيط</t>
  </si>
  <si>
    <t>Mkhait</t>
  </si>
  <si>
    <t>لب ومليح</t>
  </si>
  <si>
    <t>الخالدية (ابو ازقل)</t>
  </si>
  <si>
    <t>Khaldeyyeh (Abu Ezqal)</t>
  </si>
  <si>
    <t>Leb &amp; Mlaih</t>
  </si>
  <si>
    <t>الصفا</t>
  </si>
  <si>
    <t>Safa</t>
  </si>
  <si>
    <t>مليح</t>
  </si>
  <si>
    <t>Mlaih</t>
  </si>
  <si>
    <t>لب</t>
  </si>
  <si>
    <t>Leb</t>
  </si>
  <si>
    <t>دليلة الحمايدة</t>
  </si>
  <si>
    <t>Dalielet El-Hamaydeh</t>
  </si>
  <si>
    <t>الواله</t>
  </si>
  <si>
    <t>Waleh</t>
  </si>
  <si>
    <t>نزهة الوالة</t>
  </si>
  <si>
    <t>Nozhet El-Waleh</t>
  </si>
  <si>
    <t>الغدير</t>
  </si>
  <si>
    <t>Gadeer</t>
  </si>
  <si>
    <t>الراشدية</t>
  </si>
  <si>
    <t>Rashdeia</t>
  </si>
  <si>
    <t>الحياض</t>
  </si>
  <si>
    <t>Hayyadh</t>
  </si>
  <si>
    <t>الهيدان</t>
  </si>
  <si>
    <t>Hiedan</t>
  </si>
  <si>
    <t>Kaldiyyeh</t>
  </si>
  <si>
    <t>اللسن والربط</t>
  </si>
  <si>
    <t>Lusen &amp; Rabt</t>
  </si>
  <si>
    <t>المنسف(المخرعه)</t>
  </si>
  <si>
    <t>Munsaf (Mekher'ah)</t>
  </si>
  <si>
    <t>العلاقي</t>
  </si>
  <si>
    <t>Alaqi</t>
  </si>
  <si>
    <t>ذيبان الجديدة</t>
  </si>
  <si>
    <t>ذيبان</t>
  </si>
  <si>
    <t>Dieban</t>
  </si>
  <si>
    <t>Dieban Jadedah</t>
  </si>
  <si>
    <t>Mesherfeh</t>
  </si>
  <si>
    <t>العالية</t>
  </si>
  <si>
    <t>Alyeh</t>
  </si>
  <si>
    <t>فلحه</t>
  </si>
  <si>
    <t>Falha</t>
  </si>
  <si>
    <t>ام شجيره الشرقية</t>
  </si>
  <si>
    <t>Um Shjaireh Sharqiyyeh</t>
  </si>
  <si>
    <t>ام شجيرة الغربية</t>
  </si>
  <si>
    <t>Um Shjaireh Gharbiyyeh</t>
  </si>
  <si>
    <t>الريحانه (ام شجره)</t>
  </si>
  <si>
    <t>Rehaneih (Um Shajarah)</t>
  </si>
  <si>
    <t>عراعر</t>
  </si>
  <si>
    <t>Ara'er</t>
  </si>
  <si>
    <t>الذهيبه الغربية</t>
  </si>
  <si>
    <t>المثلوثه</t>
  </si>
  <si>
    <t>Mathlootheh</t>
  </si>
  <si>
    <t>النهضه (ام زباره)</t>
  </si>
  <si>
    <t>Annahda (Um Zabarah)</t>
  </si>
  <si>
    <t>برزه</t>
  </si>
  <si>
    <t>Barzah</t>
  </si>
  <si>
    <t>القاسمية</t>
  </si>
  <si>
    <t>Qasmeia</t>
  </si>
  <si>
    <t>الشقيق</t>
  </si>
  <si>
    <t>Shqaiq</t>
  </si>
  <si>
    <t>القبيبه</t>
  </si>
  <si>
    <t>Qbaibeh</t>
  </si>
  <si>
    <t>الحنو والسكرانة</t>
  </si>
  <si>
    <t>Heno &amp; Sakraneh</t>
  </si>
  <si>
    <t>ذهيبة الشرقية</t>
  </si>
  <si>
    <t>وادي الموجب</t>
  </si>
  <si>
    <t>Wadi El-Mujeb</t>
  </si>
  <si>
    <t>مقعد بن نصرالله</t>
  </si>
  <si>
    <t>Meq'ad Ben Nasrallah</t>
  </si>
  <si>
    <t>جبل بني حميدة</t>
  </si>
  <si>
    <t>العريض</t>
  </si>
  <si>
    <t>Areedh</t>
  </si>
  <si>
    <t>Jabal bne hamedah</t>
  </si>
  <si>
    <t>البقيع (القباعي)</t>
  </si>
  <si>
    <t>Bake'a (Kuba'i)</t>
  </si>
  <si>
    <t>الهاشمية(ام حصاص)</t>
  </si>
  <si>
    <t>Hashemiyyeh (Um Hsas)</t>
  </si>
  <si>
    <t>عطروز</t>
  </si>
  <si>
    <t>Atrooz</t>
  </si>
  <si>
    <t>المحمدية</t>
  </si>
  <si>
    <t>Muhamadeh</t>
  </si>
  <si>
    <t>الزهراء</t>
  </si>
  <si>
    <t>Azzahra'</t>
  </si>
  <si>
    <t>النامية</t>
  </si>
  <si>
    <t>Namyeh</t>
  </si>
  <si>
    <t>القريات</t>
  </si>
  <si>
    <t>Qrayyat</t>
  </si>
  <si>
    <t>مكاور</t>
  </si>
  <si>
    <t>Makawer</t>
  </si>
  <si>
    <t>بلوطه</t>
  </si>
  <si>
    <t>Balotah</t>
  </si>
  <si>
    <t>الجديدة</t>
  </si>
  <si>
    <t>Jadedah</t>
  </si>
  <si>
    <t>الزينه</t>
  </si>
  <si>
    <t>Zayna</t>
  </si>
  <si>
    <t>النصيب</t>
  </si>
  <si>
    <t>Nasieb</t>
  </si>
  <si>
    <t>الجروان(العامره)</t>
  </si>
  <si>
    <t>Jarwan (Amerah)</t>
  </si>
  <si>
    <t>عدد البلديات 4</t>
  </si>
  <si>
    <t>الكرك الكبرى</t>
  </si>
  <si>
    <t>ادر</t>
  </si>
  <si>
    <t>Ader</t>
  </si>
  <si>
    <t>Karak Alkubrah</t>
  </si>
  <si>
    <t>الشهابيه</t>
  </si>
  <si>
    <t>Shehabiyyeh</t>
  </si>
  <si>
    <t>منشية ابو حمور</t>
  </si>
  <si>
    <t>Manshiyyet Abu Hammoor</t>
  </si>
  <si>
    <t>الجديده</t>
  </si>
  <si>
    <t>Jadiedh</t>
  </si>
  <si>
    <t>راكين</t>
  </si>
  <si>
    <t>Rakeen</t>
  </si>
  <si>
    <t>العدنانيه</t>
  </si>
  <si>
    <t>Adnaniyyeh</t>
  </si>
  <si>
    <t>الثنيه</t>
  </si>
  <si>
    <t>Thaniyyeh</t>
  </si>
  <si>
    <t>بتير</t>
  </si>
  <si>
    <t>Battier</t>
  </si>
  <si>
    <t>الغوير</t>
  </si>
  <si>
    <t>Ghwair</t>
  </si>
  <si>
    <t>مدين</t>
  </si>
  <si>
    <t>Median</t>
  </si>
  <si>
    <t>سمرا</t>
  </si>
  <si>
    <t>Samra</t>
  </si>
  <si>
    <t>مرود</t>
  </si>
  <si>
    <t>Merwed</t>
  </si>
  <si>
    <t>بذان</t>
  </si>
  <si>
    <t>Bathan</t>
  </si>
  <si>
    <t>البقيع</t>
  </si>
  <si>
    <t>Baqea'</t>
  </si>
  <si>
    <t>زحوم</t>
  </si>
  <si>
    <t>Zahoom</t>
  </si>
  <si>
    <t>عينون</t>
  </si>
  <si>
    <t>Ainoon</t>
  </si>
  <si>
    <t>موميا</t>
  </si>
  <si>
    <t>Moomia</t>
  </si>
  <si>
    <t>وادي ابن حماد</t>
  </si>
  <si>
    <t>Wadi Ibin Hamad</t>
  </si>
  <si>
    <t>سكا</t>
  </si>
  <si>
    <t>Sakka</t>
  </si>
  <si>
    <t>الراشديه</t>
  </si>
  <si>
    <t>Rashdiyyeh</t>
  </si>
  <si>
    <t>الوسيه</t>
  </si>
  <si>
    <t>Waseiyeh</t>
  </si>
  <si>
    <t>المأمونيه</t>
  </si>
  <si>
    <t>Ma'mooniyyeh</t>
  </si>
  <si>
    <t>الصالحيه</t>
  </si>
  <si>
    <t>Salhiyyeh</t>
  </si>
  <si>
    <t>المحموديه</t>
  </si>
  <si>
    <t>Mahmodeyeh</t>
  </si>
  <si>
    <t>العزيزيه</t>
  </si>
  <si>
    <t>Azezieh</t>
  </si>
  <si>
    <t>اللجون</t>
  </si>
  <si>
    <t>Lajoon</t>
  </si>
  <si>
    <t>قريفله</t>
  </si>
  <si>
    <t>Qraifleh</t>
  </si>
  <si>
    <t>الحويه</t>
  </si>
  <si>
    <t>Houyeh</t>
  </si>
  <si>
    <t>كمنه</t>
  </si>
  <si>
    <t>Kamnah</t>
  </si>
  <si>
    <t>المريغه</t>
  </si>
  <si>
    <t>Mraighah</t>
  </si>
  <si>
    <t>الزغريه</t>
  </si>
  <si>
    <t>Zaghairiyyeh</t>
  </si>
  <si>
    <t>بردى</t>
  </si>
  <si>
    <t>Barada</t>
  </si>
  <si>
    <t>الكرك</t>
  </si>
  <si>
    <t>Karak</t>
  </si>
  <si>
    <t>عي</t>
  </si>
  <si>
    <t>Ayy</t>
  </si>
  <si>
    <t>كثريا</t>
  </si>
  <si>
    <t>Kathrabba</t>
  </si>
  <si>
    <t>جوزا</t>
  </si>
  <si>
    <t>Joza</t>
  </si>
  <si>
    <t>مؤتة والمزار</t>
  </si>
  <si>
    <t>المزار الجنوبي</t>
  </si>
  <si>
    <t>Mazar Janoobee</t>
  </si>
  <si>
    <t>Mo'tah &amp; Mazar</t>
  </si>
  <si>
    <t>مؤته</t>
  </si>
  <si>
    <t>Mo'tah</t>
  </si>
  <si>
    <t>الطيبه</t>
  </si>
  <si>
    <t>Tayybeh</t>
  </si>
  <si>
    <t>العراق</t>
  </si>
  <si>
    <t>Eraq</t>
  </si>
  <si>
    <t>مجرا</t>
  </si>
  <si>
    <t>Majra</t>
  </si>
  <si>
    <t>سول</t>
  </si>
  <si>
    <t>Sool</t>
  </si>
  <si>
    <t>العمقه</t>
  </si>
  <si>
    <t>Omqah</t>
  </si>
  <si>
    <t>الشريفه</t>
  </si>
  <si>
    <t>Shariefeh</t>
  </si>
  <si>
    <t>الدبه</t>
  </si>
  <si>
    <t>الحارثيه</t>
  </si>
  <si>
    <t>Hartheyyeh</t>
  </si>
  <si>
    <t>اجحرا</t>
  </si>
  <si>
    <t>Ejhara</t>
  </si>
  <si>
    <t>Um El-Yanabi'e</t>
  </si>
  <si>
    <t>الحامديه</t>
  </si>
  <si>
    <t>Hamediyyeh</t>
  </si>
  <si>
    <t>ام الخنازير</t>
  </si>
  <si>
    <t>Um El-Khanazeer</t>
  </si>
  <si>
    <t>الجوزه</t>
  </si>
  <si>
    <t>Jozeh</t>
  </si>
  <si>
    <t>الحدبه</t>
  </si>
  <si>
    <t>Hadbeh</t>
  </si>
  <si>
    <t>العيسويه</t>
  </si>
  <si>
    <t>Isawaiyyeh</t>
  </si>
  <si>
    <t>ام الغزلان</t>
  </si>
  <si>
    <t>Um El-Ghozlan</t>
  </si>
  <si>
    <t>جوير</t>
  </si>
  <si>
    <t>Jwair</t>
  </si>
  <si>
    <t>منشية المزار</t>
  </si>
  <si>
    <t>Manshiyyet El-Mazar</t>
  </si>
  <si>
    <t>الدباكه</t>
  </si>
  <si>
    <t>Dabbakeh</t>
  </si>
  <si>
    <t>No'aymeh</t>
  </si>
  <si>
    <t>Dahriyyeh</t>
  </si>
  <si>
    <t>الطالبية</t>
  </si>
  <si>
    <t>Talbiyyeh</t>
  </si>
  <si>
    <t>مجبدل</t>
  </si>
  <si>
    <t>Mjaidel</t>
  </si>
  <si>
    <t>شيحان</t>
  </si>
  <si>
    <t>القصر</t>
  </si>
  <si>
    <t>Qasr</t>
  </si>
  <si>
    <t>Sheehan</t>
  </si>
  <si>
    <t>الربه</t>
  </si>
  <si>
    <t>Rabbah</t>
  </si>
  <si>
    <t>السماكيه</t>
  </si>
  <si>
    <t>Smakiyyeh</t>
  </si>
  <si>
    <t>الياروت</t>
  </si>
  <si>
    <t>Yaroot</t>
  </si>
  <si>
    <t>دمنه</t>
  </si>
  <si>
    <t>Demnah</t>
  </si>
  <si>
    <t>حمود</t>
  </si>
  <si>
    <t>Hmood</t>
  </si>
  <si>
    <t>الروضه</t>
  </si>
  <si>
    <t>Rawdah</t>
  </si>
  <si>
    <t>الرشايده</t>
  </si>
  <si>
    <t>Rashadeih</t>
  </si>
  <si>
    <t>طلال الجديدة</t>
  </si>
  <si>
    <t>مغير</t>
  </si>
  <si>
    <t>Talal Aljadedah</t>
  </si>
  <si>
    <t>ريحا</t>
  </si>
  <si>
    <t>Riha</t>
  </si>
  <si>
    <t>مسعر</t>
  </si>
  <si>
    <t>Mes'ar</t>
  </si>
  <si>
    <t>ابو ترابه</t>
  </si>
  <si>
    <t>Abu Trabah</t>
  </si>
  <si>
    <t>Jada'</t>
  </si>
  <si>
    <t>الموجب</t>
  </si>
  <si>
    <t>Mowjeb</t>
  </si>
  <si>
    <t>العاليه</t>
  </si>
  <si>
    <t>عبد الله بن رواحة</t>
  </si>
  <si>
    <t>فقوع</t>
  </si>
  <si>
    <t>Faqo'e</t>
  </si>
  <si>
    <t>Abdulah Bin Ruaha</t>
  </si>
  <si>
    <t>صرفا</t>
  </si>
  <si>
    <t>Serfa</t>
  </si>
  <si>
    <t>امرع</t>
  </si>
  <si>
    <t>Emra'</t>
  </si>
  <si>
    <t>Zahra'</t>
  </si>
  <si>
    <t>شحتور</t>
  </si>
  <si>
    <t>Shahtoor</t>
  </si>
  <si>
    <t>مجدولين</t>
  </si>
  <si>
    <t>Majdoleen</t>
  </si>
  <si>
    <t>مؤاب الجديدة</t>
  </si>
  <si>
    <t>ذات راس</t>
  </si>
  <si>
    <t>That Ras</t>
  </si>
  <si>
    <t>Mu'ab Aljadedah</t>
  </si>
  <si>
    <t>محي</t>
  </si>
  <si>
    <t>Mhiyy</t>
  </si>
  <si>
    <t>الهاشميه الجنوبيه</t>
  </si>
  <si>
    <t>Hashemiyyeh Janoobiyyeh</t>
  </si>
  <si>
    <t>العينا</t>
  </si>
  <si>
    <t>Aina</t>
  </si>
  <si>
    <t>شقيرا الغربيه</t>
  </si>
  <si>
    <t>Shqaira El-Gharbiyyeh</t>
  </si>
  <si>
    <t>شقيرا الشرقيه</t>
  </si>
  <si>
    <t>Shqaira El-Sharqiyyeh</t>
  </si>
  <si>
    <t>الحسينيه</t>
  </si>
  <si>
    <t>ام حماط</t>
  </si>
  <si>
    <t>Um Hamat</t>
  </si>
  <si>
    <t>العمريه</t>
  </si>
  <si>
    <t>Omariyyeh</t>
  </si>
  <si>
    <t>الخالديه</t>
  </si>
  <si>
    <t>Khaldiyyeh</t>
  </si>
  <si>
    <t>الفيصليه</t>
  </si>
  <si>
    <t>Faisaliyyeh</t>
  </si>
  <si>
    <t>القادرية</t>
  </si>
  <si>
    <t>Kaderiyyeh</t>
  </si>
  <si>
    <t>غور الصافي والمزرعة</t>
  </si>
  <si>
    <t>غور الصافي</t>
  </si>
  <si>
    <t>Ghawr Safi</t>
  </si>
  <si>
    <t>غور فيفا</t>
  </si>
  <si>
    <t>Ghawr Faifa</t>
  </si>
  <si>
    <t>المعمورة</t>
  </si>
  <si>
    <t>Mamorah</t>
  </si>
  <si>
    <t>السلماني</t>
  </si>
  <si>
    <t>Salmani</t>
  </si>
  <si>
    <t>الغويبة</t>
  </si>
  <si>
    <t>Gwiebeh</t>
  </si>
  <si>
    <t>غور المزرعة</t>
  </si>
  <si>
    <t>Ghawr Almazra'a</t>
  </si>
  <si>
    <t>غور الحديثة</t>
  </si>
  <si>
    <t>Ghawr Hadiethah</t>
  </si>
  <si>
    <t>غور الذراع</t>
  </si>
  <si>
    <t>Ghawr Dra'</t>
  </si>
  <si>
    <t>غور عسال</t>
  </si>
  <si>
    <t>Ghawr Assal</t>
  </si>
  <si>
    <t>بليدة المزرعة</t>
  </si>
  <si>
    <t xml:space="preserve">Blaidet Almazra'a </t>
  </si>
  <si>
    <t>بليدة الحديثة</t>
  </si>
  <si>
    <t>Blaidet Hadiethah</t>
  </si>
  <si>
    <t>القطرانة</t>
  </si>
  <si>
    <t xml:space="preserve"> Qatraneh</t>
  </si>
  <si>
    <t>السلطاني</t>
  </si>
  <si>
    <t>سد السلطاني</t>
  </si>
  <si>
    <t>Sad El-Soltani</t>
  </si>
  <si>
    <t>El-Soltani</t>
  </si>
  <si>
    <t>الوادي الابيض</t>
  </si>
  <si>
    <t>Wadi Abyadh</t>
  </si>
  <si>
    <t>عدد البلديات 10</t>
  </si>
  <si>
    <t>الطفيلة الكبرى</t>
  </si>
  <si>
    <t>العين البيضا</t>
  </si>
  <si>
    <t>Tafilah Alkubrah</t>
  </si>
  <si>
    <t>العيص</t>
  </si>
  <si>
    <t>Ies</t>
  </si>
  <si>
    <t>عيمه</t>
  </si>
  <si>
    <t>Aimeh</t>
  </si>
  <si>
    <t>صنفحه</t>
  </si>
  <si>
    <t>Sanfahah</t>
  </si>
  <si>
    <t>النمته</t>
  </si>
  <si>
    <t>Namteh</t>
  </si>
  <si>
    <t>ابو بنا</t>
  </si>
  <si>
    <t>Abu Banna</t>
  </si>
  <si>
    <t>شيظم</t>
  </si>
  <si>
    <t>Shaidham</t>
  </si>
  <si>
    <t>Erhab</t>
  </si>
  <si>
    <t>اضباعة</t>
  </si>
  <si>
    <t>Dhba'ah</t>
  </si>
  <si>
    <t>مجادل</t>
  </si>
  <si>
    <t>Majadel</t>
  </si>
  <si>
    <t>صويميع</t>
  </si>
  <si>
    <t>Swaimie'</t>
  </si>
  <si>
    <t>عفرا</t>
  </si>
  <si>
    <t>Afra</t>
  </si>
  <si>
    <t>عابور</t>
  </si>
  <si>
    <t>Aboor</t>
  </si>
  <si>
    <t>تلعة حسين</t>
  </si>
  <si>
    <t>Tal'et Hussain</t>
  </si>
  <si>
    <t>البربيطة</t>
  </si>
  <si>
    <t>Barbietah</t>
  </si>
  <si>
    <t>اللعبان</t>
  </si>
  <si>
    <t>L'iban</t>
  </si>
  <si>
    <t>الحرير</t>
  </si>
  <si>
    <t>Harier</t>
  </si>
  <si>
    <t>ازحيقة</t>
  </si>
  <si>
    <t>Ezhaigah</t>
  </si>
  <si>
    <t>زبدة</t>
  </si>
  <si>
    <t>Zabdah</t>
  </si>
  <si>
    <t>الصيرة</t>
  </si>
  <si>
    <t>Sirah</t>
  </si>
  <si>
    <t>جسر الشهداء</t>
  </si>
  <si>
    <t>Jeser El-Shohada'</t>
  </si>
  <si>
    <t>نوخة</t>
  </si>
  <si>
    <t>Nokhah</t>
  </si>
  <si>
    <t>عرفه</t>
  </si>
  <si>
    <t>Arafah</t>
  </si>
  <si>
    <t>عابل</t>
  </si>
  <si>
    <t>Abel</t>
  </si>
  <si>
    <t>المعطن</t>
  </si>
  <si>
    <t>Mitan</t>
  </si>
  <si>
    <t>ارويم</t>
  </si>
  <si>
    <t>Erwayyem</t>
  </si>
  <si>
    <t>الطفيلة</t>
  </si>
  <si>
    <t>Tafiela</t>
  </si>
  <si>
    <t>بصيرا</t>
  </si>
  <si>
    <t>Bsaira</t>
  </si>
  <si>
    <t>غرندل</t>
  </si>
  <si>
    <t>Gharandal</t>
  </si>
  <si>
    <t>ام سراب</t>
  </si>
  <si>
    <t>Um Essarab</t>
  </si>
  <si>
    <t>لحظه</t>
  </si>
  <si>
    <t>Lahdhah</t>
  </si>
  <si>
    <t>قرقور</t>
  </si>
  <si>
    <t>Qarqoor</t>
  </si>
  <si>
    <t>القادسية</t>
  </si>
  <si>
    <t>Qhadesiyeh</t>
  </si>
  <si>
    <t>الرشادية</t>
  </si>
  <si>
    <t>Rashadiyyeh</t>
  </si>
  <si>
    <t>ضانا</t>
  </si>
  <si>
    <t>Dhana</t>
  </si>
  <si>
    <t>الحسا</t>
  </si>
  <si>
    <t>Hasa</t>
  </si>
  <si>
    <t>الجرف</t>
  </si>
  <si>
    <t>Jorof</t>
  </si>
  <si>
    <t>اقليم البتراء</t>
  </si>
  <si>
    <t>وادي موسى</t>
  </si>
  <si>
    <t>Wadi Moosa</t>
  </si>
  <si>
    <t>Iqlem Albatra</t>
  </si>
  <si>
    <t>Taybah</t>
  </si>
  <si>
    <t>الراجف</t>
  </si>
  <si>
    <t>Rajef</t>
  </si>
  <si>
    <t>دلاغه</t>
  </si>
  <si>
    <t>Dlaghah</t>
  </si>
  <si>
    <t>ام صيحون</t>
  </si>
  <si>
    <t>Um Sehoon</t>
  </si>
  <si>
    <t>البيضا</t>
  </si>
  <si>
    <t>Baida</t>
  </si>
  <si>
    <t>الحي</t>
  </si>
  <si>
    <t>Hayy</t>
  </si>
  <si>
    <t>المديرج</t>
  </si>
  <si>
    <t>Madarej</t>
  </si>
  <si>
    <t>عين امون</t>
  </si>
  <si>
    <t>Ain Ammoon</t>
  </si>
  <si>
    <t>الذروه</t>
  </si>
  <si>
    <t>Tharwah</t>
  </si>
  <si>
    <t>خربة ام الطليان</t>
  </si>
  <si>
    <t>Kerbet Um Ettelian</t>
  </si>
  <si>
    <t>معان</t>
  </si>
  <si>
    <t>دبة الكرم</t>
  </si>
  <si>
    <t>Dabit El-Karam</t>
  </si>
  <si>
    <t>Ma'an</t>
  </si>
  <si>
    <t>الطاحونة</t>
  </si>
  <si>
    <t>Tahooneh</t>
  </si>
  <si>
    <t>محطة الجرذانة</t>
  </si>
  <si>
    <t>Mahatet Jerdaneh</t>
  </si>
  <si>
    <t>سطح معان</t>
  </si>
  <si>
    <t>Sateh Ma'an</t>
  </si>
  <si>
    <t>الحسينية الجديدة</t>
  </si>
  <si>
    <t>Huseiniya Jadedah</t>
  </si>
  <si>
    <t>Huseiniya</t>
  </si>
  <si>
    <t>عنيزه</t>
  </si>
  <si>
    <t>Enaizeh</t>
  </si>
  <si>
    <t>الجفر</t>
  </si>
  <si>
    <t>Jafr</t>
  </si>
  <si>
    <t>ايل الجديدة</t>
  </si>
  <si>
    <t>ايل</t>
  </si>
  <si>
    <t>Iel</t>
  </si>
  <si>
    <t>Iel Jadedah</t>
  </si>
  <si>
    <t>روضة الامير راشد(القاع)</t>
  </si>
  <si>
    <t>Raudet El-Amir Rashed(Qa')</t>
  </si>
  <si>
    <t>بسطه</t>
  </si>
  <si>
    <t>Basta</t>
  </si>
  <si>
    <t>الفرذخ</t>
  </si>
  <si>
    <t>Fardakh</t>
  </si>
  <si>
    <t>اوهيده</t>
  </si>
  <si>
    <t>Auhadah</t>
  </si>
  <si>
    <t>بير ابو دنه</t>
  </si>
  <si>
    <t>Beir Abu Dnneh</t>
  </si>
  <si>
    <t>الصدقة</t>
  </si>
  <si>
    <t>Sadafeh</t>
  </si>
  <si>
    <t>بير البيطار</t>
  </si>
  <si>
    <t>Beir El-Bietar</t>
  </si>
  <si>
    <t>المدورة</t>
  </si>
  <si>
    <t>Modawwarah</t>
  </si>
  <si>
    <t>الشيدية</t>
  </si>
  <si>
    <t>Shadeiah</t>
  </si>
  <si>
    <t>بطن الغول</t>
  </si>
  <si>
    <t>Batn El-Ghool</t>
  </si>
  <si>
    <t>الشراه</t>
  </si>
  <si>
    <t>المريغة</t>
  </si>
  <si>
    <t>Alsharah</t>
  </si>
  <si>
    <t>النقب</t>
  </si>
  <si>
    <t>قرين</t>
  </si>
  <si>
    <t>ابو اللسن</t>
  </si>
  <si>
    <t>سويمره</t>
  </si>
  <si>
    <t>طاسان</t>
  </si>
  <si>
    <t>الثغره</t>
  </si>
  <si>
    <t>النقب الغربي</t>
  </si>
  <si>
    <t>الرسيس</t>
  </si>
  <si>
    <t>Rassees</t>
  </si>
  <si>
    <t>الاشعري</t>
  </si>
  <si>
    <t>اذرح</t>
  </si>
  <si>
    <t>Alashari</t>
  </si>
  <si>
    <t>الجرباء الكبيرة</t>
  </si>
  <si>
    <t>الطميعة</t>
  </si>
  <si>
    <t>الجرباء الصغيرة</t>
  </si>
  <si>
    <t>الشوبك الجديدة</t>
  </si>
  <si>
    <t>بير ابو العلق</t>
  </si>
  <si>
    <t xml:space="preserve"> Shobak Aljadedah</t>
  </si>
  <si>
    <t>الشوبك</t>
  </si>
  <si>
    <t>الزبيرية</t>
  </si>
  <si>
    <t>المثلث</t>
  </si>
  <si>
    <t>المنصوره</t>
  </si>
  <si>
    <t>المقارعيه</t>
  </si>
  <si>
    <t>الجهير</t>
  </si>
  <si>
    <t>بئر الدباغات</t>
  </si>
  <si>
    <t>بير خداد</t>
  </si>
  <si>
    <t>حواله</t>
  </si>
  <si>
    <t>الحداده</t>
  </si>
  <si>
    <t>الفيصلية(مضيبيع)</t>
  </si>
  <si>
    <t>الزيتونه</t>
  </si>
  <si>
    <t>ابو مخطوب</t>
  </si>
  <si>
    <t>الجايه</t>
  </si>
  <si>
    <t>شماخ</t>
  </si>
  <si>
    <t>عدد البلديات 8</t>
  </si>
  <si>
    <t>اقليم العقبة</t>
  </si>
  <si>
    <t>المزفر</t>
  </si>
  <si>
    <t>Mezfer</t>
  </si>
  <si>
    <t>Iqlem Alaqaba</t>
  </si>
  <si>
    <t>تتن</t>
  </si>
  <si>
    <t>Teten</t>
  </si>
  <si>
    <t>العقبة</t>
  </si>
  <si>
    <t xml:space="preserve"> Aqaba</t>
  </si>
  <si>
    <t>رحمه</t>
  </si>
  <si>
    <t>Rahmah</t>
  </si>
  <si>
    <t>قطر</t>
  </si>
  <si>
    <t>Qatar</t>
  </si>
  <si>
    <t>القويرة الجديدة</t>
  </si>
  <si>
    <t>القويره</t>
  </si>
  <si>
    <t>Quairah</t>
  </si>
  <si>
    <t xml:space="preserve"> Quairah Aljadedah</t>
  </si>
  <si>
    <t>Rashdyah</t>
  </si>
  <si>
    <t>رم</t>
  </si>
  <si>
    <t>Rum</t>
  </si>
  <si>
    <t>الحميمة الجديدة</t>
  </si>
  <si>
    <t>Hmaimieh Jadiedeh</t>
  </si>
  <si>
    <t>دبة حانوت</t>
  </si>
  <si>
    <t>Dabbet Hanoot</t>
  </si>
  <si>
    <t>الشاكرية</t>
  </si>
  <si>
    <t>Shakriyyeh</t>
  </si>
  <si>
    <t>Sallheiah</t>
  </si>
  <si>
    <t>العسليه</t>
  </si>
  <si>
    <t>Asaleah</t>
  </si>
  <si>
    <t>الحميمه</t>
  </si>
  <si>
    <t>Hmaimieh</t>
  </si>
  <si>
    <t>الطويل</t>
  </si>
  <si>
    <t>Taweel</t>
  </si>
  <si>
    <t>حوض الديسة</t>
  </si>
  <si>
    <t>الديسه</t>
  </si>
  <si>
    <t>Diesah</t>
  </si>
  <si>
    <t>Hud Aldisah</t>
  </si>
  <si>
    <t>الطويسه</t>
  </si>
  <si>
    <t>Twaiseh</t>
  </si>
  <si>
    <t>منيشير</t>
  </si>
  <si>
    <t>Mnaishier</t>
  </si>
  <si>
    <t>الغال</t>
  </si>
  <si>
    <t>Ghal</t>
  </si>
  <si>
    <t>قريقرة وفينان</t>
  </si>
  <si>
    <t>قريقره</t>
  </si>
  <si>
    <t>Qraiqreh</t>
  </si>
  <si>
    <t>Qraiqreh &amp; Fienan</t>
  </si>
  <si>
    <t>فينان</t>
  </si>
  <si>
    <t>Fienan</t>
  </si>
  <si>
    <t>وادي عربة</t>
  </si>
  <si>
    <t>الريشه</t>
  </si>
  <si>
    <t>Reisheh</t>
  </si>
  <si>
    <t>Wadi Araba</t>
  </si>
  <si>
    <t>بئر مذكور</t>
  </si>
  <si>
    <t>Beir Mathkoor</t>
  </si>
  <si>
    <t>محافظة الكرك</t>
  </si>
  <si>
    <t>Karak Governorate</t>
  </si>
  <si>
    <t>مؤتة  والمزار</t>
  </si>
  <si>
    <t>Mu'ata &amp; Almazar</t>
  </si>
  <si>
    <t>Shehan</t>
  </si>
  <si>
    <t>عبد الله بن رواحه</t>
  </si>
  <si>
    <t xml:space="preserve"> Ghawr Safi &amp; Almazra'a</t>
  </si>
  <si>
    <t>Sultani</t>
  </si>
  <si>
    <t>محافظة الطفيلة</t>
  </si>
  <si>
    <t xml:space="preserve"> الطفيلة الكبرى</t>
  </si>
  <si>
    <t>Tafela Governorate</t>
  </si>
  <si>
    <t xml:space="preserve">القادسية </t>
  </si>
  <si>
    <t>Qadesiah</t>
  </si>
  <si>
    <t xml:space="preserve"> Hasa</t>
  </si>
  <si>
    <t>محافظة معان</t>
  </si>
  <si>
    <t>إقليم البتراء</t>
  </si>
  <si>
    <t>Ma"an Governorate</t>
  </si>
  <si>
    <t xml:space="preserve"> معان</t>
  </si>
  <si>
    <t xml:space="preserve"> Ma'an</t>
  </si>
  <si>
    <t xml:space="preserve">الحسينيه الجديدة </t>
  </si>
  <si>
    <t>Husanieh Aljadedah</t>
  </si>
  <si>
    <t>إيل الجديدة</t>
  </si>
  <si>
    <t xml:space="preserve"> Iel Jadeda</t>
  </si>
  <si>
    <t>الأشعري</t>
  </si>
  <si>
    <t>محافظة العقبة</t>
  </si>
  <si>
    <t>إقليم العقبة</t>
  </si>
  <si>
    <t>Aqaba Governorate</t>
  </si>
  <si>
    <t xml:space="preserve"> QuairahAljadedah</t>
  </si>
  <si>
    <t>فريقره وفينان</t>
  </si>
  <si>
    <t>Krekrah &amp; Finan</t>
  </si>
  <si>
    <t>وادي عربه</t>
  </si>
  <si>
    <t>المملكة</t>
  </si>
  <si>
    <t>Kingdom</t>
  </si>
  <si>
    <t>المحافظة</t>
  </si>
  <si>
    <t>Governorate</t>
  </si>
  <si>
    <t>محافظة العاصمة</t>
  </si>
  <si>
    <t>أمانة عمان الكبرى</t>
  </si>
  <si>
    <t>Amman Governorate</t>
  </si>
  <si>
    <t>أم البساتين</t>
  </si>
  <si>
    <t xml:space="preserve"> Um Elbasatien</t>
  </si>
  <si>
    <t>Hosba'n</t>
  </si>
  <si>
    <t>Marj Al-hamam</t>
  </si>
  <si>
    <t xml:space="preserve">الجيزة </t>
  </si>
  <si>
    <t>Jizah</t>
  </si>
  <si>
    <t>Muaqqar</t>
  </si>
  <si>
    <t>أم الرصاص</t>
  </si>
  <si>
    <t>Um Al-Rasas</t>
  </si>
  <si>
    <t>محافظة البلقاء</t>
  </si>
  <si>
    <t>السلط الكبرى</t>
  </si>
  <si>
    <t>Balqa Governorate</t>
  </si>
  <si>
    <t>Alshoneh Alwasta</t>
  </si>
  <si>
    <t>محافظة الزرقاء</t>
  </si>
  <si>
    <t xml:space="preserve">الزرقاء </t>
  </si>
  <si>
    <t xml:space="preserve"> Zarqa</t>
  </si>
  <si>
    <t>Zarqa Governorate</t>
  </si>
  <si>
    <t xml:space="preserve">الحلابات </t>
  </si>
  <si>
    <t>Azraq</t>
  </si>
  <si>
    <t>محافظة مادبا</t>
  </si>
  <si>
    <t>Madaba Governorate</t>
  </si>
  <si>
    <t>Dieban Jadeda</t>
  </si>
  <si>
    <t>Jabal bne Hamedah</t>
  </si>
  <si>
    <t>محافظة اربد</t>
  </si>
  <si>
    <t>Irbid Governorate</t>
  </si>
  <si>
    <t xml:space="preserve"> الرمثا الجديدة</t>
  </si>
  <si>
    <t>Ramtha Jadeda</t>
  </si>
  <si>
    <t xml:space="preserve">سهل حوران </t>
  </si>
  <si>
    <t>Alyarmook Aljadedah</t>
  </si>
  <si>
    <t>Alkfarat</t>
  </si>
  <si>
    <t xml:space="preserve">الوسطية </t>
  </si>
  <si>
    <t>دير أبي سعيد الجديدة</t>
  </si>
  <si>
    <t>Mazar Jadeda</t>
  </si>
  <si>
    <t>Taybeh  Jadeda</t>
  </si>
  <si>
    <t>Wastiyyah</t>
  </si>
  <si>
    <t>Dair Abi Sa'id Jadeda</t>
  </si>
  <si>
    <t>محافظة المفرق</t>
  </si>
  <si>
    <t>Mafraq Governorate</t>
  </si>
  <si>
    <t>Bal'ama Aljadedah</t>
  </si>
  <si>
    <t>Alza'tary &amp; Almansheah</t>
  </si>
  <si>
    <t>Husha Aljadedah</t>
  </si>
  <si>
    <t>Serhan</t>
  </si>
  <si>
    <t>الامير الحسين بن عبدالله</t>
  </si>
  <si>
    <t>أم الجمال الجديدة</t>
  </si>
  <si>
    <t>Um aljmal Aljadedah</t>
  </si>
  <si>
    <t>صبحا والدفيانه</t>
  </si>
  <si>
    <t>Sabha &amp; Defianeh</t>
  </si>
  <si>
    <t>Manshiat Bane Hasan</t>
  </si>
  <si>
    <t>ام القطين والمكيفته</t>
  </si>
  <si>
    <t>Aum Qutain &amp; Makfieah</t>
  </si>
  <si>
    <t>Dair Alkahf Aljadedah</t>
  </si>
  <si>
    <t>Salhiah &amp; Naifeh</t>
  </si>
  <si>
    <t>Bani Hashem</t>
  </si>
  <si>
    <t>Asfawi</t>
  </si>
  <si>
    <t>Alrwashed Aljadedah</t>
  </si>
  <si>
    <t>محافظة جرش</t>
  </si>
  <si>
    <t>Jarash Governorate</t>
  </si>
  <si>
    <t>بدون(مخيم سوف مخيم غزه)</t>
  </si>
  <si>
    <t>محافظة عجلون</t>
  </si>
  <si>
    <t xml:space="preserve"> عجلون الكبرى</t>
  </si>
  <si>
    <t>Ajlun Governorate</t>
  </si>
  <si>
    <t>كفرنجه الجديدة</t>
  </si>
  <si>
    <t>Kufrangeh Aljadedah</t>
  </si>
  <si>
    <t>ام قصير والمقابلين و البنيات</t>
  </si>
  <si>
    <t>الديرة</t>
  </si>
  <si>
    <t>مدينة الشرق</t>
  </si>
  <si>
    <t>مخيم الأزرق (المخيزن الغربية)</t>
  </si>
  <si>
    <t>Madenat AL-Sharq</t>
  </si>
  <si>
    <t>Kaidat Al-Amir HassanAl-Jauiah</t>
  </si>
  <si>
    <t>مخيم الزعتري</t>
  </si>
  <si>
    <t>الابرار</t>
  </si>
  <si>
    <t>الفيضة</t>
  </si>
  <si>
    <t>Fhaidhah</t>
  </si>
  <si>
    <t>قطر و رحمة</t>
  </si>
  <si>
    <t>Qatar &amp; Rahmah</t>
  </si>
  <si>
    <t>عدد البلديات 6</t>
  </si>
  <si>
    <t>Um Qsair,Moqabaleen,Binayat</t>
  </si>
  <si>
    <t>بدون (مخيم الطالبية )</t>
  </si>
  <si>
    <t>بدون (مخيم البقعة )</t>
  </si>
  <si>
    <t>بدون (مخيم الشهيد عزمي المفتي(الحصن) )</t>
  </si>
  <si>
    <t>بدون (مخيم حطين)</t>
  </si>
  <si>
    <t>Kubrah Salt</t>
  </si>
  <si>
    <t>Number of Municipalities 9</t>
  </si>
  <si>
    <t>عدد البلديات 104</t>
  </si>
  <si>
    <t>Number of Municipalities 104</t>
  </si>
  <si>
    <t>Number of Municipalities 10</t>
  </si>
  <si>
    <t>عدد البلديات 7</t>
  </si>
  <si>
    <t>Number of Municipalities 7</t>
  </si>
  <si>
    <t>Number of Municipalities 4</t>
  </si>
  <si>
    <t>Number of Municipalities 18</t>
  </si>
  <si>
    <t>Number of Municipalities 5</t>
  </si>
  <si>
    <t>Number of Municipalities 8</t>
  </si>
  <si>
    <t>Number of Municipalities 6</t>
  </si>
  <si>
    <r>
      <t>Total</t>
    </r>
    <r>
      <rPr>
        <b/>
        <sz val="9"/>
        <rFont val="Calibri"/>
        <family val="2"/>
      </rPr>
      <t>*</t>
    </r>
  </si>
  <si>
    <r>
      <rPr>
        <b/>
        <sz val="10"/>
        <rFont val="Calibri"/>
        <family val="2"/>
      </rPr>
      <t>*</t>
    </r>
    <r>
      <rPr>
        <b/>
        <sz val="10"/>
        <rFont val="Times New Roman"/>
        <family val="1"/>
      </rPr>
      <t xml:space="preserve"> مجموع المحافظة</t>
    </r>
  </si>
  <si>
    <t>* There is difference in the Totals population of Amman and Zarqa Governorate due to inclusing of alocality from Zarqa Governorate (Abu Saiah Locality ).</t>
  </si>
  <si>
    <t xml:space="preserve">* There is difference in the Population total of  the Governorate due to inclusion  Locality from Zarqa Governorate to  Amman Governorate ( Abu Saiah Locality )  </t>
  </si>
  <si>
    <r>
      <t>المجموع</t>
    </r>
    <r>
      <rPr>
        <b/>
        <sz val="10"/>
        <rFont val="Calibri"/>
        <family val="2"/>
      </rPr>
      <t>*</t>
    </r>
  </si>
  <si>
    <r>
      <t>Total</t>
    </r>
    <r>
      <rPr>
        <b/>
        <sz val="10"/>
        <rFont val="Calibri"/>
        <family val="2"/>
      </rPr>
      <t>*</t>
    </r>
  </si>
  <si>
    <t>حطين</t>
  </si>
  <si>
    <t xml:space="preserve"> Hetten</t>
  </si>
  <si>
    <t>Alrasheed</t>
  </si>
  <si>
    <t xml:space="preserve">عي </t>
  </si>
  <si>
    <t>بدون ((مخيم الأزرق (المخيزن الغربية)</t>
  </si>
  <si>
    <t>بدون ( مخيم الزعتري )</t>
  </si>
  <si>
    <t>Beduen</t>
  </si>
  <si>
    <t xml:space="preserve">  بدون ((مخيم الإمارات (مريجيب الفهود) )</t>
  </si>
  <si>
    <t xml:space="preserve">الرشيد </t>
  </si>
  <si>
    <t>بدون (مخيم حطين, مريجيب الفهود, المخيزن الغربية)</t>
  </si>
  <si>
    <t xml:space="preserve">بدو الوسط </t>
  </si>
  <si>
    <t>البحيرات (منشية السواريه)</t>
  </si>
  <si>
    <t>الاغوار الجنوبية</t>
  </si>
  <si>
    <t>Aghwar Janoobiyah</t>
  </si>
  <si>
    <t>Department of Population And Social  Statistics</t>
  </si>
  <si>
    <t>ضبعة</t>
  </si>
  <si>
    <t>الزميلة</t>
  </si>
  <si>
    <t>الذرة</t>
  </si>
  <si>
    <t>قاعدة سلاح الجو (موفق السلطي)</t>
  </si>
  <si>
    <t>بني هاشم(حمراء السحيم)</t>
  </si>
  <si>
    <t>وادي الحور</t>
  </si>
  <si>
    <t>Wadi Elhoor</t>
  </si>
  <si>
    <t>اربد</t>
  </si>
  <si>
    <t>Irbid</t>
  </si>
  <si>
    <r>
      <rPr>
        <b/>
        <sz val="8"/>
        <rFont val="Calibri"/>
        <family val="2"/>
      </rPr>
      <t xml:space="preserve">* </t>
    </r>
    <r>
      <rPr>
        <b/>
        <sz val="8"/>
        <rFont val="Times New Roman"/>
        <family val="1"/>
      </rPr>
      <t>يوجد إختلاف في مجموع السكان لمحافظتي العاصمة والزرقاء وذلك بسبب إضافة تجمع سكاني من محافظة الزرقاء الى محافظة العاصمة (تجمع أبو صياح).</t>
    </r>
  </si>
  <si>
    <t>عدد سكان المملكة المقدر حسب البلدية والجنس في نهاية 2024</t>
  </si>
  <si>
    <t>Estimated Population of the Kingdom by Municipality and Sex, at End-year 2024</t>
  </si>
  <si>
    <t>Naqab</t>
  </si>
  <si>
    <t>Qurain</t>
  </si>
  <si>
    <t>Abu El-Lissan</t>
  </si>
  <si>
    <t>Swaimreh</t>
  </si>
  <si>
    <t>Tasan</t>
  </si>
  <si>
    <t>Qasemeah</t>
  </si>
  <si>
    <t>Thugra</t>
  </si>
  <si>
    <t>Faisaleah</t>
  </si>
  <si>
    <t>Naqab El-Gharbi</t>
  </si>
  <si>
    <t>Haiad</t>
  </si>
  <si>
    <t>Athroh</t>
  </si>
  <si>
    <t>Jarba Kbiereh</t>
  </si>
  <si>
    <t>Mohammadiyyeh</t>
  </si>
  <si>
    <t>Etmaiyah</t>
  </si>
  <si>
    <t>Jarba Sghiereh</t>
  </si>
  <si>
    <t>Bair Abu El-A</t>
  </si>
  <si>
    <t>Ashari</t>
  </si>
  <si>
    <t>Shobak</t>
  </si>
  <si>
    <t>Zobeiriyyeh</t>
  </si>
  <si>
    <t>Mothallath</t>
  </si>
  <si>
    <t>Maqari'yyeh</t>
  </si>
  <si>
    <t>Jhair</t>
  </si>
  <si>
    <t>Beir El-Dabbaghat</t>
  </si>
  <si>
    <t>Beir Khadad</t>
  </si>
  <si>
    <t>Hawaleh</t>
  </si>
  <si>
    <t>Haddadah</t>
  </si>
  <si>
    <t>Faisaleh (Mdhaibie')</t>
  </si>
  <si>
    <t>Zaitoneh</t>
  </si>
  <si>
    <t>Abu Makhtoob</t>
  </si>
  <si>
    <t>Jayyeh</t>
  </si>
  <si>
    <t>Shammakh</t>
  </si>
  <si>
    <t>الدره</t>
  </si>
  <si>
    <t>المقرح</t>
  </si>
  <si>
    <t>طابا</t>
  </si>
  <si>
    <t>عين الهوارة</t>
  </si>
  <si>
    <t>مدينة/قرية</t>
  </si>
  <si>
    <t>مديرية الإحصاءات السكانية</t>
  </si>
  <si>
    <t>Population  Statistics Directorate</t>
  </si>
  <si>
    <t>Taba</t>
  </si>
  <si>
    <t>Zamlet Olia</t>
  </si>
  <si>
    <t>Qanater</t>
  </si>
  <si>
    <t>Kaldeh</t>
  </si>
  <si>
    <t>Tharah</t>
  </si>
  <si>
    <t>Hammam El-Tallaq</t>
  </si>
  <si>
    <t>Hammam El-Shmoot</t>
  </si>
  <si>
    <t>Without (Mukhayyam Talbiyyeh )</t>
  </si>
  <si>
    <t xml:space="preserve">AlDiereh </t>
  </si>
  <si>
    <t xml:space="preserve"> Without (Mukhayyam Hetten)</t>
  </si>
  <si>
    <t xml:space="preserve"> Without Mukhayyam AL-Emirat (Mrayjeeb Al-fhoud)</t>
  </si>
  <si>
    <t>Without Mukhayyam Azraq  (AL-mkhayzen Al-gharbeih)</t>
  </si>
  <si>
    <t>Hatem</t>
  </si>
  <si>
    <t>Without (Mukhayyam Shahed Azmi El-Mufti (Hoson) )</t>
  </si>
  <si>
    <t xml:space="preserve"> Without (Mukhayyam Baq'ah )</t>
  </si>
  <si>
    <t xml:space="preserve"> Without  (Mukhayyam Hetten,Mrayjeeb Al-fhoud, AL-mkhayzen Al-gharbeih )</t>
  </si>
  <si>
    <t>Sahel Horan</t>
  </si>
  <si>
    <t xml:space="preserve"> Without (Mukhayyam Shahed Azmi El-Mufti (Hoson) )</t>
  </si>
  <si>
    <t>Without ( Mukhayyam Al-Za'tary )</t>
  </si>
  <si>
    <t>Without (Mukhayyam Soof,Ghazzeh  )</t>
  </si>
  <si>
    <t>Alabrar</t>
  </si>
  <si>
    <t>city/village</t>
  </si>
  <si>
    <t>عدد سكان محافظة العاصمة المقدر حسب التجمع والبلدية والجنس في نهاية 2024</t>
  </si>
  <si>
    <t>عدد سكان محافظة البلقاء المقدر حسب التجمع والبلدية  والجنس في نهاية 2024</t>
  </si>
  <si>
    <t>عدد سكان محافظة الزرقاء المقدر حسب التجمع والبلدية والجنس في نهاية 2024</t>
  </si>
  <si>
    <t>عدد سكان محافظة مادبا المقدر حسب التجمع والبلدية والجنس في نهاية 2024</t>
  </si>
  <si>
    <t>Estimated Population of the Madaba Governorate by locality, Municipality and Sex, at End-year 2024</t>
  </si>
  <si>
    <t>Estimated Population of the Zarqa Governorate by locality, Municipality and Sex, at End-year 2024</t>
  </si>
  <si>
    <t>Estimated Population of the Balqa Governorate by locality, Municipality and Sex, at End-year 2024</t>
  </si>
  <si>
    <t>Estimated Population of the Amman Governorate by locality, Municipality and Sex, at End-year 2024</t>
  </si>
  <si>
    <t>عدد سكان محافظة اربد المقدر حسب التجمع والبلدية والجنس في نهاية 2024</t>
  </si>
  <si>
    <t>Estimated Population of the Irbid Governorate by locality, Municipality and Sex, at End-year 2024</t>
  </si>
  <si>
    <t>عدد سكان محافظة المفرق المقدر حسب التجمع والبلدية والجنس في نهاية 2024</t>
  </si>
  <si>
    <t>Estimated Population of the Mafraq Governorate by locality, Municipality and Sex, at End-year 2024</t>
  </si>
  <si>
    <t>عدد سكان محافظة جرش المقدر حسب التجمع والبلدية والجنس في نهاية 2024</t>
  </si>
  <si>
    <t>Estimated Population of the Jarash Governorate by locality, Municipality and Sex, at End-year 2024</t>
  </si>
  <si>
    <t>عدد سكان محافظة عجلون المقدر حسب التجمع والبلدية والجنس في نهاية 2024</t>
  </si>
  <si>
    <t>Estimated Population of the Ajlun Governorate by locality, Municipality and Sex, at End-year 2024</t>
  </si>
  <si>
    <t>عدد سكان محافظة الكرك المقدر حسب التجمع والبلدية والجنس في نهاية 2024</t>
  </si>
  <si>
    <t>Estimated Population of the Karak Governorate by locality, Municipality and Sex, at End-year 2024</t>
  </si>
  <si>
    <t>عدد سكان محافظة الطفيلة المقدر حسب التجمع والبلدية والجنس في نهاية 2024</t>
  </si>
  <si>
    <t>Estimated Population of theTafila Governorate by locality, Municipality and Sex, at End-year 2024</t>
  </si>
  <si>
    <t>عدد سكان محافظة معان المقدر حسب التجمع والبلدية والجنس في نهاية 2024</t>
  </si>
  <si>
    <t>Estimated Population of the Ma'an Governorate by locality, Municipality and Sex, at End-year 2024</t>
  </si>
  <si>
    <t>Qa'aedat Selah Aljaw(Moafaq Salti)</t>
  </si>
  <si>
    <t>Estimated Population of the Aqaba Governorate by locality, Municipality and Sex, at End-year 2024</t>
  </si>
  <si>
    <t>عدد سكان محافظة العقبة المقدر  حسب التجمع والبلدية والجنس في نهاية 2024</t>
  </si>
  <si>
    <t>Aldorah</t>
  </si>
  <si>
    <t>Grandal</t>
  </si>
  <si>
    <t>Almaqrah</t>
  </si>
  <si>
    <t>Ean Hawara</t>
  </si>
  <si>
    <t>Total for the Governorate</t>
  </si>
  <si>
    <t>*Total for the Governorate</t>
  </si>
  <si>
    <t>*مجموع المحافظة</t>
  </si>
  <si>
    <t>*يوجد إختلاف في مجموع المحافظة وذلك بسبب إضافة تجمع سكاني من محافظة الزرقاء إلى محافظة العاصمة (تجمع أبو صياح)</t>
  </si>
  <si>
    <t>*يوجد إختلاف في مجموع سكان المحافظة وذلك بسبب إضافة تجمع سكاني من محافظة الزرقاء إلى محافظة العاصمة (تجمع أبو صياح)</t>
  </si>
  <si>
    <t>Zamlett Atterqi</t>
  </si>
  <si>
    <t>Mshkar</t>
  </si>
  <si>
    <t>ا+B68:C86لمفرق الكبرى</t>
  </si>
  <si>
    <t>قسم الإحصاءات السكانية و الاجتماعية</t>
  </si>
  <si>
    <t>#N/A</t>
  </si>
  <si>
    <t>(blank)</t>
  </si>
  <si>
    <t>بدون( مخيم الطالبية)</t>
  </si>
  <si>
    <t>مخيم الإمارات (مريجيب الفهود)</t>
  </si>
  <si>
    <t>(مخيم حطين, مريجيب الفهود, المخيزن الغربية)</t>
  </si>
  <si>
    <t>Data</t>
  </si>
  <si>
    <t>GOV_CODE</t>
  </si>
  <si>
    <t>كود البلدية</t>
  </si>
  <si>
    <t>Sum of ذكر 2024</t>
  </si>
  <si>
    <t>Sum of انثى2024</t>
  </si>
  <si>
    <t>Sum of المجموع2024</t>
  </si>
  <si>
    <t>11</t>
  </si>
  <si>
    <t>11 Total</t>
  </si>
  <si>
    <t>12 Total</t>
  </si>
  <si>
    <t>13</t>
  </si>
  <si>
    <t>13 Total</t>
  </si>
  <si>
    <t>14</t>
  </si>
  <si>
    <t>14 Total</t>
  </si>
  <si>
    <t>21</t>
  </si>
  <si>
    <t>21 Total</t>
  </si>
  <si>
    <t>22</t>
  </si>
  <si>
    <t>22 Total</t>
  </si>
  <si>
    <t>23</t>
  </si>
  <si>
    <t>23 Total</t>
  </si>
  <si>
    <t>24</t>
  </si>
  <si>
    <t>24 Total</t>
  </si>
  <si>
    <t>31</t>
  </si>
  <si>
    <t>31 Total</t>
  </si>
  <si>
    <t>32</t>
  </si>
  <si>
    <t>32 Total</t>
  </si>
  <si>
    <t>33</t>
  </si>
  <si>
    <t>33 Total</t>
  </si>
  <si>
    <t>34</t>
  </si>
  <si>
    <t>34 Total</t>
  </si>
  <si>
    <t>Grand Total</t>
  </si>
  <si>
    <t>ام قصير والمقابلين</t>
  </si>
  <si>
    <t>أحد</t>
  </si>
  <si>
    <t>11091011</t>
  </si>
  <si>
    <t>11091012</t>
  </si>
  <si>
    <t>11091013</t>
  </si>
  <si>
    <t>11091014</t>
  </si>
  <si>
    <t>11091015</t>
  </si>
  <si>
    <t>11091016</t>
  </si>
  <si>
    <t>11091019</t>
  </si>
  <si>
    <t>11091020</t>
  </si>
  <si>
    <t>11091021</t>
  </si>
  <si>
    <t>11091022</t>
  </si>
  <si>
    <t>11091023</t>
  </si>
  <si>
    <t>11091024</t>
  </si>
  <si>
    <t>11091025</t>
  </si>
  <si>
    <t>11091026</t>
  </si>
  <si>
    <t>11093012</t>
  </si>
  <si>
    <t>الجنوبي</t>
  </si>
  <si>
    <t>اسكان التطوير الحضري</t>
  </si>
  <si>
    <t>الشمالي</t>
  </si>
  <si>
    <t>قصبة مادبا</t>
  </si>
  <si>
    <t>مخيم الشهيد عزمي المفتي(الحصن)</t>
  </si>
  <si>
    <t>كفر خل</t>
  </si>
  <si>
    <t>الجنيدية(المشيرفه الشرقية)</t>
  </si>
  <si>
    <t>الفيحاء(المشيرفه الوسطى)</t>
  </si>
  <si>
    <t>المشيرفة الغربية</t>
  </si>
  <si>
    <t>دير الصماديه الجنوبي</t>
  </si>
  <si>
    <t>الماْمونيه</t>
  </si>
  <si>
    <t>كثربا</t>
  </si>
  <si>
    <t>مجيدل</t>
  </si>
  <si>
    <t>لحظة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</si>
</sst>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_-* #,##0.00\-;_-* &quot;-&quot;??_-;_-@_-"/>
    <numFmt numFmtId="165" formatCode="0.0000"/>
  </numFmts>
  <fonts count="34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2"/>
      <name val="Arabic Transparent"/>
      <charset val="178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name val="Times New Roman"/>
      <family val="1"/>
    </font>
    <font>
      <sz val="11"/>
      <color theme="1"/>
      <name val="Calibri"/>
      <family val="2"/>
      <charset val="178"/>
      <scheme val="minor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14"/>
      <name val="Traditional Arabic"/>
      <family val="1"/>
    </font>
    <font>
      <b/>
      <sz val="18"/>
      <name val="Traditional Arabic"/>
      <family val="1"/>
    </font>
    <font>
      <b/>
      <sz val="11"/>
      <color theme="1"/>
      <name val="Calibri"/>
      <family val="2"/>
    </font>
    <font>
      <b/>
      <sz val="18"/>
      <color rgb="FF000000"/>
      <name val="Traditional Arabic"/>
      <family val="1"/>
    </font>
    <font>
      <b/>
      <sz val="26"/>
      <name val="Times New Roman"/>
      <family val="1"/>
    </font>
    <font>
      <sz val="20"/>
      <color theme="1"/>
      <name val="Calibri"/>
      <family val="2"/>
      <scheme val="minor"/>
    </font>
    <font>
      <b/>
      <sz val="10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sz val="8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9"/>
      <color theme="1"/>
      <name val="Calibri"/>
      <family val="2"/>
      <charset val="17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E"/>
        <bgColor indexed="64"/>
      </patternFill>
    </fill>
    <fill>
      <patternFill patternType="solid">
        <fgColor rgb="FFFFFF00"/>
        <bgColor indexed="64"/>
      </patternFill>
    </fill>
  </fills>
  <borders count="9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</borders>
  <cellStyleXfs count="22">
    <xf numFmtId="0" fontId="0" fillId="0" borderId="0"/>
    <xf numFmtId="0" fontId="2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846">
    <xf numFmtId="0" fontId="0" fillId="0" borderId="0" xfId="0"/>
    <xf numFmtId="1" fontId="9" fillId="0" borderId="43" xfId="1" applyNumberFormat="1" applyFont="1" applyBorder="1"/>
    <xf numFmtId="1" fontId="9" fillId="0" borderId="21" xfId="1" applyNumberFormat="1" applyFont="1" applyBorder="1"/>
    <xf numFmtId="1" fontId="9" fillId="0" borderId="44" xfId="1" applyNumberFormat="1" applyFont="1" applyBorder="1"/>
    <xf numFmtId="1" fontId="9" fillId="0" borderId="18" xfId="1" applyNumberFormat="1" applyFont="1" applyBorder="1"/>
    <xf numFmtId="1" fontId="9" fillId="0" borderId="24" xfId="1" applyNumberFormat="1" applyFont="1" applyBorder="1"/>
    <xf numFmtId="1" fontId="0" fillId="0" borderId="0" xfId="0" applyNumberFormat="1"/>
    <xf numFmtId="0" fontId="7" fillId="0" borderId="43" xfId="1" applyFont="1" applyFill="1" applyBorder="1"/>
    <xf numFmtId="0" fontId="7" fillId="0" borderId="44" xfId="1" applyFont="1" applyFill="1" applyBorder="1"/>
    <xf numFmtId="1" fontId="9" fillId="0" borderId="50" xfId="1" applyNumberFormat="1" applyFont="1" applyBorder="1"/>
    <xf numFmtId="1" fontId="9" fillId="0" borderId="34" xfId="1" applyNumberFormat="1" applyFont="1" applyBorder="1"/>
    <xf numFmtId="1" fontId="9" fillId="0" borderId="22" xfId="1" applyNumberFormat="1" applyFont="1" applyBorder="1"/>
    <xf numFmtId="0" fontId="9" fillId="0" borderId="18" xfId="1" applyFont="1" applyBorder="1"/>
    <xf numFmtId="0" fontId="9" fillId="0" borderId="21" xfId="1" applyFont="1" applyBorder="1"/>
    <xf numFmtId="0" fontId="9" fillId="0" borderId="24" xfId="1" applyFont="1" applyBorder="1"/>
    <xf numFmtId="0" fontId="7" fillId="0" borderId="21" xfId="1" applyFont="1" applyFill="1" applyBorder="1"/>
    <xf numFmtId="0" fontId="7" fillId="0" borderId="24" xfId="1" applyFont="1" applyFill="1" applyBorder="1"/>
    <xf numFmtId="0" fontId="7" fillId="0" borderId="18" xfId="1" applyFont="1" applyFill="1" applyBorder="1"/>
    <xf numFmtId="1" fontId="9" fillId="0" borderId="51" xfId="1" applyNumberFormat="1" applyFont="1" applyBorder="1"/>
    <xf numFmtId="0" fontId="9" fillId="0" borderId="51" xfId="1" applyFont="1" applyBorder="1"/>
    <xf numFmtId="0" fontId="9" fillId="0" borderId="50" xfId="1" applyFont="1" applyBorder="1"/>
    <xf numFmtId="0" fontId="9" fillId="0" borderId="37" xfId="1" applyFont="1" applyBorder="1"/>
    <xf numFmtId="0" fontId="7" fillId="0" borderId="39" xfId="1" applyFont="1" applyFill="1" applyBorder="1"/>
    <xf numFmtId="0" fontId="9" fillId="0" borderId="22" xfId="1" applyFont="1" applyBorder="1"/>
    <xf numFmtId="0" fontId="7" fillId="0" borderId="41" xfId="1" applyFont="1" applyFill="1" applyBorder="1"/>
    <xf numFmtId="1" fontId="9" fillId="0" borderId="42" xfId="1" applyNumberFormat="1" applyFont="1" applyBorder="1"/>
    <xf numFmtId="0" fontId="9" fillId="0" borderId="18" xfId="13" applyFont="1" applyBorder="1"/>
    <xf numFmtId="0" fontId="9" fillId="0" borderId="21" xfId="13" applyFont="1" applyBorder="1"/>
    <xf numFmtId="1" fontId="9" fillId="0" borderId="22" xfId="13" applyNumberFormat="1" applyFont="1" applyBorder="1" applyAlignment="1">
      <alignment vertical="center"/>
    </xf>
    <xf numFmtId="0" fontId="9" fillId="0" borderId="23" xfId="13" applyFont="1" applyBorder="1" applyAlignment="1">
      <alignment vertical="center"/>
    </xf>
    <xf numFmtId="0" fontId="9" fillId="0" borderId="21" xfId="13" applyFont="1" applyBorder="1" applyAlignment="1">
      <alignment horizontal="right"/>
    </xf>
    <xf numFmtId="0" fontId="9" fillId="0" borderId="24" xfId="13" applyFont="1" applyBorder="1"/>
    <xf numFmtId="1" fontId="9" fillId="0" borderId="25" xfId="13" applyNumberFormat="1" applyFont="1" applyBorder="1" applyAlignment="1">
      <alignment vertical="center"/>
    </xf>
    <xf numFmtId="0" fontId="8" fillId="3" borderId="26" xfId="13" applyFont="1" applyFill="1" applyBorder="1" applyAlignment="1">
      <alignment vertical="center" textRotation="90"/>
    </xf>
    <xf numFmtId="0" fontId="8" fillId="3" borderId="27" xfId="13" applyFont="1" applyFill="1" applyBorder="1"/>
    <xf numFmtId="1" fontId="9" fillId="0" borderId="62" xfId="13" applyNumberFormat="1" applyFont="1" applyBorder="1" applyAlignment="1">
      <alignment vertical="center"/>
    </xf>
    <xf numFmtId="1" fontId="9" fillId="0" borderId="31" xfId="13" applyNumberFormat="1" applyFont="1" applyBorder="1" applyAlignment="1">
      <alignment vertical="center"/>
    </xf>
    <xf numFmtId="1" fontId="9" fillId="0" borderId="32" xfId="13" applyNumberFormat="1" applyFont="1" applyBorder="1" applyAlignment="1">
      <alignment vertical="center"/>
    </xf>
    <xf numFmtId="0" fontId="9" fillId="0" borderId="18" xfId="13" applyFont="1" applyFill="1" applyBorder="1"/>
    <xf numFmtId="0" fontId="9" fillId="0" borderId="21" xfId="13" applyFont="1" applyFill="1" applyBorder="1"/>
    <xf numFmtId="0" fontId="8" fillId="0" borderId="28" xfId="13" applyFont="1" applyBorder="1" applyAlignment="1">
      <alignment horizontal="center" vertical="center" textRotation="90"/>
    </xf>
    <xf numFmtId="0" fontId="9" fillId="0" borderId="24" xfId="13" applyFont="1" applyFill="1" applyBorder="1"/>
    <xf numFmtId="0" fontId="9" fillId="0" borderId="33" xfId="21" applyFont="1" applyFill="1" applyBorder="1"/>
    <xf numFmtId="0" fontId="9" fillId="0" borderId="50" xfId="21" applyFont="1" applyFill="1" applyBorder="1"/>
    <xf numFmtId="1" fontId="9" fillId="0" borderId="31" xfId="0" applyNumberFormat="1" applyFont="1" applyBorder="1" applyAlignment="1">
      <alignment vertical="center"/>
    </xf>
    <xf numFmtId="0" fontId="9" fillId="0" borderId="37" xfId="21" applyFont="1" applyFill="1" applyBorder="1"/>
    <xf numFmtId="0" fontId="8" fillId="3" borderId="28" xfId="0" applyFont="1" applyFill="1" applyBorder="1" applyAlignment="1">
      <alignment vertical="center"/>
    </xf>
    <xf numFmtId="0" fontId="9" fillId="0" borderId="33" xfId="0" applyFont="1" applyFill="1" applyBorder="1"/>
    <xf numFmtId="0" fontId="9" fillId="0" borderId="50" xfId="0" applyFont="1" applyFill="1" applyBorder="1"/>
    <xf numFmtId="0" fontId="9" fillId="0" borderId="34" xfId="0" applyFont="1" applyFill="1" applyBorder="1"/>
    <xf numFmtId="0" fontId="9" fillId="0" borderId="37" xfId="0" applyFont="1" applyFill="1" applyBorder="1"/>
    <xf numFmtId="0" fontId="9" fillId="0" borderId="35" xfId="0" applyFont="1" applyFill="1" applyBorder="1"/>
    <xf numFmtId="0" fontId="9" fillId="0" borderId="31" xfId="0" applyFont="1" applyFill="1" applyBorder="1"/>
    <xf numFmtId="0" fontId="9" fillId="0" borderId="32" xfId="0" applyFont="1" applyFill="1" applyBorder="1"/>
    <xf numFmtId="0" fontId="9" fillId="0" borderId="38" xfId="0" applyFont="1" applyFill="1" applyBorder="1"/>
    <xf numFmtId="0" fontId="14" fillId="0" borderId="40" xfId="0" applyFont="1" applyBorder="1" applyAlignment="1">
      <alignment vertical="center"/>
    </xf>
    <xf numFmtId="0" fontId="9" fillId="0" borderId="39" xfId="0" applyFont="1" applyFill="1" applyBorder="1"/>
    <xf numFmtId="0" fontId="14" fillId="0" borderId="22" xfId="0" applyFont="1" applyBorder="1" applyAlignment="1">
      <alignment vertical="center"/>
    </xf>
    <xf numFmtId="0" fontId="9" fillId="0" borderId="41" xfId="0" applyFont="1" applyFill="1" applyBorder="1"/>
    <xf numFmtId="0" fontId="14" fillId="0" borderId="42" xfId="0" applyFont="1" applyBorder="1" applyAlignment="1">
      <alignment vertical="center"/>
    </xf>
    <xf numFmtId="0" fontId="9" fillId="0" borderId="18" xfId="0" applyFont="1" applyFill="1" applyBorder="1"/>
    <xf numFmtId="0" fontId="9" fillId="0" borderId="21" xfId="0" applyFont="1" applyFill="1" applyBorder="1"/>
    <xf numFmtId="0" fontId="9" fillId="0" borderId="24" xfId="0" applyFont="1" applyFill="1" applyBorder="1"/>
    <xf numFmtId="1" fontId="14" fillId="0" borderId="40" xfId="0" applyNumberFormat="1" applyFont="1" applyBorder="1" applyAlignment="1">
      <alignment vertical="center"/>
    </xf>
    <xf numFmtId="1" fontId="14" fillId="0" borderId="22" xfId="0" applyNumberFormat="1" applyFont="1" applyBorder="1" applyAlignment="1">
      <alignment vertical="center"/>
    </xf>
    <xf numFmtId="0" fontId="8" fillId="0" borderId="28" xfId="0" applyFont="1" applyFill="1" applyBorder="1" applyAlignment="1">
      <alignment horizontal="center" vertical="center" textRotation="90"/>
    </xf>
    <xf numFmtId="0" fontId="9" fillId="0" borderId="64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textRotation="90"/>
    </xf>
    <xf numFmtId="0" fontId="14" fillId="0" borderId="18" xfId="0" applyFont="1" applyBorder="1" applyAlignment="1"/>
    <xf numFmtId="0" fontId="14" fillId="0" borderId="24" xfId="0" applyFont="1" applyBorder="1" applyAlignment="1"/>
    <xf numFmtId="0" fontId="7" fillId="0" borderId="62" xfId="0" applyFont="1" applyFill="1" applyBorder="1"/>
    <xf numFmtId="0" fontId="7" fillId="0" borderId="31" xfId="0" applyFont="1" applyFill="1" applyBorder="1"/>
    <xf numFmtId="0" fontId="7" fillId="0" borderId="32" xfId="0" applyFont="1" applyFill="1" applyBorder="1"/>
    <xf numFmtId="0" fontId="7" fillId="0" borderId="35" xfId="0" applyFont="1" applyFill="1" applyBorder="1"/>
    <xf numFmtId="0" fontId="9" fillId="0" borderId="35" xfId="0" applyFont="1" applyFill="1" applyBorder="1" applyAlignment="1"/>
    <xf numFmtId="0" fontId="9" fillId="0" borderId="31" xfId="0" applyFont="1" applyFill="1" applyBorder="1" applyAlignment="1"/>
    <xf numFmtId="0" fontId="9" fillId="0" borderId="36" xfId="0" applyFont="1" applyFill="1" applyBorder="1" applyAlignment="1"/>
    <xf numFmtId="0" fontId="9" fillId="3" borderId="28" xfId="0" applyFont="1" applyFill="1" applyBorder="1" applyAlignment="1"/>
    <xf numFmtId="0" fontId="9" fillId="3" borderId="11" xfId="0" applyFont="1" applyFill="1" applyBorder="1" applyAlignment="1"/>
    <xf numFmtId="0" fontId="9" fillId="0" borderId="32" xfId="0" applyFont="1" applyFill="1" applyBorder="1" applyAlignment="1"/>
    <xf numFmtId="0" fontId="9" fillId="3" borderId="9" xfId="0" applyFont="1" applyFill="1" applyBorder="1" applyAlignment="1"/>
    <xf numFmtId="0" fontId="7" fillId="0" borderId="36" xfId="0" applyFont="1" applyFill="1" applyBorder="1"/>
    <xf numFmtId="0" fontId="16" fillId="0" borderId="31" xfId="0" applyFont="1" applyBorder="1" applyAlignment="1"/>
    <xf numFmtId="0" fontId="16" fillId="0" borderId="36" xfId="0" applyFont="1" applyBorder="1" applyAlignment="1"/>
    <xf numFmtId="0" fontId="16" fillId="0" borderId="35" xfId="0" applyFont="1" applyBorder="1" applyAlignment="1"/>
    <xf numFmtId="1" fontId="9" fillId="0" borderId="35" xfId="0" applyNumberFormat="1" applyFont="1" applyBorder="1" applyAlignment="1">
      <alignment vertical="center"/>
    </xf>
    <xf numFmtId="1" fontId="9" fillId="0" borderId="32" xfId="0" applyNumberFormat="1" applyFont="1" applyBorder="1" applyAlignment="1">
      <alignment vertical="center"/>
    </xf>
    <xf numFmtId="0" fontId="9" fillId="0" borderId="23" xfId="0" applyFont="1" applyFill="1" applyBorder="1"/>
    <xf numFmtId="1" fontId="9" fillId="0" borderId="19" xfId="0" applyNumberFormat="1" applyFont="1" applyBorder="1" applyAlignment="1">
      <alignment vertical="center"/>
    </xf>
    <xf numFmtId="0" fontId="9" fillId="0" borderId="43" xfId="0" applyFont="1" applyFill="1" applyBorder="1"/>
    <xf numFmtId="0" fontId="9" fillId="0" borderId="44" xfId="0" applyFont="1" applyFill="1" applyBorder="1"/>
    <xf numFmtId="1" fontId="9" fillId="0" borderId="36" xfId="0" applyNumberFormat="1" applyFont="1" applyBorder="1" applyAlignment="1">
      <alignment vertical="center"/>
    </xf>
    <xf numFmtId="0" fontId="9" fillId="0" borderId="28" xfId="0" applyFont="1" applyFill="1" applyBorder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 textRotation="90"/>
    </xf>
    <xf numFmtId="0" fontId="9" fillId="0" borderId="36" xfId="0" applyFont="1" applyFill="1" applyBorder="1"/>
    <xf numFmtId="0" fontId="9" fillId="0" borderId="64" xfId="0" applyFont="1" applyFill="1" applyBorder="1" applyAlignment="1">
      <alignment horizontal="right" vertical="center"/>
    </xf>
    <xf numFmtId="1" fontId="9" fillId="0" borderId="62" xfId="0" applyNumberFormat="1" applyFont="1" applyBorder="1" applyAlignment="1">
      <alignment vertical="center"/>
    </xf>
    <xf numFmtId="1" fontId="14" fillId="0" borderId="40" xfId="0" applyNumberFormat="1" applyFont="1" applyBorder="1" applyAlignment="1">
      <alignment horizontal="left" vertical="center" wrapText="1"/>
    </xf>
    <xf numFmtId="1" fontId="14" fillId="0" borderId="22" xfId="0" applyNumberFormat="1" applyFont="1" applyBorder="1" applyAlignment="1">
      <alignment horizontal="left" vertical="center" wrapText="1"/>
    </xf>
    <xf numFmtId="1" fontId="14" fillId="0" borderId="42" xfId="0" applyNumberFormat="1" applyFont="1" applyBorder="1" applyAlignment="1">
      <alignment horizontal="left" vertical="center" wrapText="1"/>
    </xf>
    <xf numFmtId="1" fontId="14" fillId="0" borderId="31" xfId="0" applyNumberFormat="1" applyFont="1" applyBorder="1" applyAlignment="1">
      <alignment horizontal="left" vertical="center" wrapText="1"/>
    </xf>
    <xf numFmtId="0" fontId="9" fillId="5" borderId="21" xfId="13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63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textRotation="90"/>
    </xf>
    <xf numFmtId="0" fontId="17" fillId="0" borderId="0" xfId="0" applyFont="1" applyAlignment="1">
      <alignment vertical="center"/>
    </xf>
    <xf numFmtId="1" fontId="17" fillId="0" borderId="0" xfId="0" applyNumberFormat="1" applyFont="1" applyAlignment="1">
      <alignment vertical="center"/>
    </xf>
    <xf numFmtId="1" fontId="18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/>
    </xf>
    <xf numFmtId="0" fontId="9" fillId="0" borderId="62" xfId="0" applyFont="1" applyFill="1" applyBorder="1"/>
    <xf numFmtId="1" fontId="0" fillId="0" borderId="0" xfId="0" applyNumberFormat="1" applyFont="1" applyAlignment="1">
      <alignment vertical="center"/>
    </xf>
    <xf numFmtId="0" fontId="9" fillId="0" borderId="38" xfId="21" applyFont="1" applyFill="1" applyBorder="1"/>
    <xf numFmtId="0" fontId="9" fillId="0" borderId="39" xfId="21" applyFont="1" applyFill="1" applyBorder="1"/>
    <xf numFmtId="0" fontId="9" fillId="0" borderId="39" xfId="0" applyFont="1" applyFill="1" applyBorder="1" applyAlignment="1"/>
    <xf numFmtId="0" fontId="9" fillId="0" borderId="41" xfId="0" applyFont="1" applyFill="1" applyBorder="1" applyAlignment="1"/>
    <xf numFmtId="0" fontId="9" fillId="0" borderId="0" xfId="5" applyFont="1" applyBorder="1"/>
    <xf numFmtId="0" fontId="9" fillId="0" borderId="0" xfId="5" applyFont="1"/>
    <xf numFmtId="0" fontId="1" fillId="0" borderId="0" xfId="5" applyFont="1"/>
    <xf numFmtId="0" fontId="24" fillId="0" borderId="0" xfId="5" applyFont="1" applyBorder="1" applyAlignment="1">
      <alignment vertical="center"/>
    </xf>
    <xf numFmtId="0" fontId="1" fillId="0" borderId="0" xfId="5" applyFont="1" applyBorder="1"/>
    <xf numFmtId="0" fontId="9" fillId="0" borderId="0" xfId="5" applyFont="1" applyBorder="1" applyAlignment="1">
      <alignment horizontal="center"/>
    </xf>
    <xf numFmtId="0" fontId="25" fillId="0" borderId="0" xfId="5" applyFont="1" applyBorder="1"/>
    <xf numFmtId="0" fontId="23" fillId="0" borderId="0" xfId="0" applyFont="1" applyBorder="1" applyAlignment="1">
      <alignment vertical="top" wrapText="1" readingOrder="1"/>
    </xf>
    <xf numFmtId="1" fontId="9" fillId="0" borderId="0" xfId="0" applyNumberFormat="1" applyFont="1" applyBorder="1" applyAlignment="1">
      <alignment vertical="center"/>
    </xf>
    <xf numFmtId="0" fontId="8" fillId="0" borderId="10" xfId="0" applyFont="1" applyFill="1" applyBorder="1" applyAlignment="1">
      <alignment horizontal="center" vertical="center" textRotation="90"/>
    </xf>
    <xf numFmtId="0" fontId="8" fillId="3" borderId="9" xfId="0" applyFont="1" applyFill="1" applyBorder="1" applyAlignment="1">
      <alignment vertical="center"/>
    </xf>
    <xf numFmtId="0" fontId="10" fillId="0" borderId="1" xfId="0" applyFont="1" applyBorder="1" applyAlignment="1">
      <alignment readingOrder="2"/>
    </xf>
    <xf numFmtId="0" fontId="10" fillId="0" borderId="0" xfId="0" applyFont="1" applyBorder="1" applyAlignment="1"/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1" fontId="18" fillId="0" borderId="0" xfId="0" applyNumberFormat="1" applyFont="1" applyFill="1" applyAlignment="1">
      <alignment horizontal="center" vertical="center"/>
    </xf>
    <xf numFmtId="0" fontId="29" fillId="0" borderId="1" xfId="13" applyFont="1" applyBorder="1" applyAlignment="1">
      <alignment vertical="center" wrapText="1"/>
    </xf>
    <xf numFmtId="0" fontId="29" fillId="0" borderId="0" xfId="13" applyFont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/>
    </xf>
    <xf numFmtId="1" fontId="9" fillId="0" borderId="10" xfId="0" applyNumberFormat="1" applyFont="1" applyBorder="1" applyAlignment="1">
      <alignment vertical="center"/>
    </xf>
    <xf numFmtId="1" fontId="8" fillId="0" borderId="10" xfId="0" applyNumberFormat="1" applyFont="1" applyBorder="1" applyAlignment="1">
      <alignment horizontal="center" vertical="center" textRotation="90"/>
    </xf>
    <xf numFmtId="0" fontId="5" fillId="0" borderId="0" xfId="0" applyFont="1" applyFill="1" applyAlignment="1">
      <alignment horizontal="right" vertical="center"/>
    </xf>
    <xf numFmtId="1" fontId="9" fillId="0" borderId="21" xfId="1" applyNumberFormat="1" applyFont="1" applyBorder="1" applyAlignment="1">
      <alignment horizontal="left" wrapText="1"/>
    </xf>
    <xf numFmtId="0" fontId="7" fillId="0" borderId="21" xfId="1" applyFont="1" applyFill="1" applyBorder="1" applyAlignment="1">
      <alignment vertical="center"/>
    </xf>
    <xf numFmtId="0" fontId="7" fillId="0" borderId="18" xfId="1" applyFont="1" applyFill="1" applyBorder="1" applyAlignment="1">
      <alignment vertical="center"/>
    </xf>
    <xf numFmtId="1" fontId="9" fillId="0" borderId="51" xfId="1" applyNumberFormat="1" applyFont="1" applyBorder="1" applyAlignment="1">
      <alignment vertical="center"/>
    </xf>
    <xf numFmtId="1" fontId="9" fillId="0" borderId="50" xfId="1" applyNumberFormat="1" applyFont="1" applyBorder="1" applyAlignment="1">
      <alignment vertical="center"/>
    </xf>
    <xf numFmtId="0" fontId="7" fillId="0" borderId="24" xfId="1" applyFont="1" applyFill="1" applyBorder="1" applyAlignment="1">
      <alignment vertical="center"/>
    </xf>
    <xf numFmtId="1" fontId="9" fillId="0" borderId="37" xfId="1" applyNumberFormat="1" applyFont="1" applyBorder="1" applyAlignment="1">
      <alignment vertical="center"/>
    </xf>
    <xf numFmtId="0" fontId="7" fillId="0" borderId="31" xfId="1" applyFont="1" applyFill="1" applyBorder="1" applyAlignment="1">
      <alignment vertical="center"/>
    </xf>
    <xf numFmtId="0" fontId="7" fillId="0" borderId="36" xfId="1" applyFont="1" applyFill="1" applyBorder="1" applyAlignment="1">
      <alignment vertical="center"/>
    </xf>
    <xf numFmtId="0" fontId="7" fillId="0" borderId="43" xfId="1" applyFont="1" applyFill="1" applyBorder="1" applyAlignment="1"/>
    <xf numFmtId="1" fontId="9" fillId="0" borderId="40" xfId="1" applyNumberFormat="1" applyFont="1" applyBorder="1" applyAlignment="1"/>
    <xf numFmtId="0" fontId="7" fillId="0" borderId="21" xfId="1" applyFont="1" applyFill="1" applyBorder="1" applyAlignment="1"/>
    <xf numFmtId="1" fontId="9" fillId="0" borderId="22" xfId="1" applyNumberFormat="1" applyFont="1" applyBorder="1" applyAlignment="1"/>
    <xf numFmtId="0" fontId="7" fillId="0" borderId="24" xfId="1" applyFont="1" applyFill="1" applyBorder="1" applyAlignment="1"/>
    <xf numFmtId="1" fontId="9" fillId="0" borderId="25" xfId="1" applyNumberFormat="1" applyFont="1" applyBorder="1" applyAlignment="1"/>
    <xf numFmtId="1" fontId="9" fillId="0" borderId="33" xfId="1" applyNumberFormat="1" applyFont="1" applyBorder="1" applyAlignment="1"/>
    <xf numFmtId="1" fontId="9" fillId="0" borderId="50" xfId="1" applyNumberFormat="1" applyFont="1" applyBorder="1" applyAlignment="1"/>
    <xf numFmtId="0" fontId="7" fillId="0" borderId="38" xfId="1" applyFont="1" applyFill="1" applyBorder="1" applyAlignment="1"/>
    <xf numFmtId="0" fontId="7" fillId="0" borderId="39" xfId="1" applyFont="1" applyFill="1" applyBorder="1" applyAlignment="1"/>
    <xf numFmtId="0" fontId="7" fillId="0" borderId="41" xfId="1" applyFont="1" applyFill="1" applyBorder="1" applyAlignment="1"/>
    <xf numFmtId="1" fontId="9" fillId="0" borderId="42" xfId="1" applyNumberFormat="1" applyFont="1" applyBorder="1" applyAlignment="1"/>
    <xf numFmtId="0" fontId="3" fillId="6" borderId="63" xfId="0" applyFont="1" applyFill="1" applyBorder="1" applyAlignment="1">
      <alignment vertical="center"/>
    </xf>
    <xf numFmtId="0" fontId="3" fillId="6" borderId="11" xfId="0" applyFont="1" applyFill="1" applyBorder="1" applyAlignment="1">
      <alignment vertical="center"/>
    </xf>
    <xf numFmtId="1" fontId="7" fillId="0" borderId="59" xfId="0" applyNumberFormat="1" applyFont="1" applyBorder="1" applyAlignment="1">
      <alignment horizontal="center" vertical="center"/>
    </xf>
    <xf numFmtId="1" fontId="7" fillId="0" borderId="60" xfId="0" applyNumberFormat="1" applyFont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1" fontId="19" fillId="0" borderId="39" xfId="1" applyNumberFormat="1" applyFont="1" applyBorder="1" applyAlignment="1">
      <alignment horizontal="center" vertical="center"/>
    </xf>
    <xf numFmtId="1" fontId="19" fillId="0" borderId="57" xfId="1" applyNumberFormat="1" applyFont="1" applyBorder="1" applyAlignment="1">
      <alignment horizontal="center" vertical="center"/>
    </xf>
    <xf numFmtId="1" fontId="19" fillId="0" borderId="65" xfId="1" applyNumberFormat="1" applyFont="1" applyBorder="1" applyAlignment="1">
      <alignment horizontal="center" vertical="center"/>
    </xf>
    <xf numFmtId="1" fontId="19" fillId="0" borderId="67" xfId="1" applyNumberFormat="1" applyFont="1" applyBorder="1" applyAlignment="1">
      <alignment horizontal="center" vertical="center"/>
    </xf>
    <xf numFmtId="1" fontId="19" fillId="0" borderId="23" xfId="1" applyNumberFormat="1" applyFont="1" applyBorder="1" applyAlignment="1">
      <alignment horizontal="center" vertical="center"/>
    </xf>
    <xf numFmtId="1" fontId="19" fillId="0" borderId="69" xfId="1" applyNumberFormat="1" applyFont="1" applyBorder="1" applyAlignment="1">
      <alignment horizontal="center" vertical="center"/>
    </xf>
    <xf numFmtId="1" fontId="19" fillId="0" borderId="60" xfId="1" applyNumberFormat="1" applyFont="1" applyBorder="1" applyAlignment="1">
      <alignment horizontal="center" vertical="center"/>
    </xf>
    <xf numFmtId="1" fontId="9" fillId="0" borderId="50" xfId="1" applyNumberFormat="1" applyFont="1" applyBorder="1" applyAlignment="1">
      <alignment horizontal="left" vertical="center" wrapText="1"/>
    </xf>
    <xf numFmtId="1" fontId="9" fillId="0" borderId="40" xfId="1" applyNumberFormat="1" applyFont="1" applyBorder="1" applyAlignment="1">
      <alignment horizontal="left"/>
    </xf>
    <xf numFmtId="1" fontId="9" fillId="0" borderId="22" xfId="1" applyNumberFormat="1" applyFont="1" applyBorder="1" applyAlignment="1">
      <alignment horizontal="left"/>
    </xf>
    <xf numFmtId="1" fontId="9" fillId="0" borderId="42" xfId="1" applyNumberFormat="1" applyFont="1" applyBorder="1" applyAlignment="1">
      <alignment horizontal="left"/>
    </xf>
    <xf numFmtId="0" fontId="8" fillId="3" borderId="29" xfId="1" applyFont="1" applyFill="1" applyBorder="1" applyAlignment="1">
      <alignment horizontal="center" vertical="center"/>
    </xf>
    <xf numFmtId="1" fontId="9" fillId="0" borderId="19" xfId="1" applyNumberFormat="1" applyFont="1" applyBorder="1" applyAlignment="1">
      <alignment horizontal="left"/>
    </xf>
    <xf numFmtId="1" fontId="9" fillId="0" borderId="25" xfId="1" applyNumberFormat="1" applyFont="1" applyBorder="1" applyAlignment="1">
      <alignment horizontal="left"/>
    </xf>
    <xf numFmtId="1" fontId="9" fillId="0" borderId="40" xfId="1" applyNumberFormat="1" applyFont="1" applyBorder="1" applyAlignment="1">
      <alignment horizontal="center"/>
    </xf>
    <xf numFmtId="1" fontId="9" fillId="0" borderId="22" xfId="1" applyNumberFormat="1" applyFont="1" applyBorder="1" applyAlignment="1">
      <alignment horizontal="center"/>
    </xf>
    <xf numFmtId="1" fontId="9" fillId="0" borderId="42" xfId="1" applyNumberFormat="1" applyFont="1" applyBorder="1" applyAlignment="1">
      <alignment horizontal="center"/>
    </xf>
    <xf numFmtId="1" fontId="9" fillId="0" borderId="18" xfId="1" applyNumberFormat="1" applyFont="1" applyBorder="1" applyAlignment="1">
      <alignment horizontal="left"/>
    </xf>
    <xf numFmtId="1" fontId="9" fillId="0" borderId="21" xfId="1" applyNumberFormat="1" applyFont="1" applyBorder="1" applyAlignment="1">
      <alignment horizontal="left"/>
    </xf>
    <xf numFmtId="1" fontId="9" fillId="0" borderId="24" xfId="1" applyNumberFormat="1" applyFont="1" applyBorder="1" applyAlignment="1">
      <alignment horizontal="left"/>
    </xf>
    <xf numFmtId="1" fontId="9" fillId="0" borderId="43" xfId="1" applyNumberFormat="1" applyFont="1" applyBorder="1" applyAlignment="1">
      <alignment horizontal="left"/>
    </xf>
    <xf numFmtId="1" fontId="9" fillId="0" borderId="44" xfId="1" applyNumberFormat="1" applyFont="1" applyBorder="1" applyAlignment="1">
      <alignment horizontal="left"/>
    </xf>
    <xf numFmtId="0" fontId="9" fillId="0" borderId="31" xfId="0" applyFont="1" applyBorder="1" applyAlignment="1"/>
    <xf numFmtId="0" fontId="9" fillId="0" borderId="35" xfId="0" applyFont="1" applyBorder="1" applyAlignment="1"/>
    <xf numFmtId="0" fontId="9" fillId="0" borderId="36" xfId="0" applyFont="1" applyBorder="1" applyAlignment="1"/>
    <xf numFmtId="0" fontId="9" fillId="0" borderId="18" xfId="0" applyFont="1" applyFill="1" applyBorder="1" applyAlignment="1">
      <alignment vertical="center"/>
    </xf>
    <xf numFmtId="0" fontId="9" fillId="0" borderId="21" xfId="0" applyFont="1" applyFill="1" applyBorder="1" applyAlignment="1">
      <alignment vertical="center"/>
    </xf>
    <xf numFmtId="0" fontId="9" fillId="0" borderId="24" xfId="0" applyFont="1" applyFill="1" applyBorder="1" applyAlignment="1">
      <alignment vertical="center"/>
    </xf>
    <xf numFmtId="0" fontId="9" fillId="0" borderId="43" xfId="0" applyFont="1" applyFill="1" applyBorder="1" applyAlignment="1">
      <alignment vertical="center"/>
    </xf>
    <xf numFmtId="0" fontId="9" fillId="0" borderId="44" xfId="0" applyFont="1" applyFill="1" applyBorder="1" applyAlignment="1">
      <alignment vertical="center"/>
    </xf>
    <xf numFmtId="0" fontId="9" fillId="0" borderId="43" xfId="1" applyFont="1" applyFill="1" applyBorder="1"/>
    <xf numFmtId="0" fontId="9" fillId="0" borderId="21" xfId="1" applyFont="1" applyFill="1" applyBorder="1"/>
    <xf numFmtId="0" fontId="9" fillId="0" borderId="21" xfId="1" applyFont="1" applyFill="1" applyBorder="1" applyAlignment="1">
      <alignment horizontal="right"/>
    </xf>
    <xf numFmtId="0" fontId="9" fillId="0" borderId="44" xfId="1" applyFont="1" applyFill="1" applyBorder="1"/>
    <xf numFmtId="0" fontId="9" fillId="0" borderId="35" xfId="1" applyFont="1" applyFill="1" applyBorder="1"/>
    <xf numFmtId="0" fontId="9" fillId="0" borderId="31" xfId="1" applyFont="1" applyFill="1" applyBorder="1"/>
    <xf numFmtId="0" fontId="9" fillId="0" borderId="32" xfId="1" applyFont="1" applyFill="1" applyBorder="1"/>
    <xf numFmtId="0" fontId="9" fillId="0" borderId="39" xfId="1" applyFont="1" applyFill="1" applyBorder="1"/>
    <xf numFmtId="0" fontId="9" fillId="0" borderId="21" xfId="1" applyFont="1" applyFill="1" applyBorder="1" applyAlignment="1">
      <alignment wrapText="1"/>
    </xf>
    <xf numFmtId="0" fontId="9" fillId="0" borderId="21" xfId="1" applyFont="1" applyFill="1" applyBorder="1" applyAlignment="1">
      <alignment vertical="center"/>
    </xf>
    <xf numFmtId="0" fontId="9" fillId="0" borderId="18" xfId="1" applyFont="1" applyFill="1" applyBorder="1" applyAlignment="1">
      <alignment horizontal="right"/>
    </xf>
    <xf numFmtId="0" fontId="9" fillId="0" borderId="24" xfId="1" applyFont="1" applyFill="1" applyBorder="1" applyAlignment="1">
      <alignment horizontal="right"/>
    </xf>
    <xf numFmtId="0" fontId="9" fillId="0" borderId="43" xfId="1" applyFont="1" applyFill="1" applyBorder="1" applyAlignment="1">
      <alignment horizontal="right"/>
    </xf>
    <xf numFmtId="0" fontId="9" fillId="0" borderId="44" xfId="1" applyFont="1" applyFill="1" applyBorder="1" applyAlignment="1">
      <alignment horizontal="right"/>
    </xf>
    <xf numFmtId="0" fontId="9" fillId="0" borderId="13" xfId="1" applyFont="1" applyFill="1" applyBorder="1" applyAlignment="1">
      <alignment horizontal="right"/>
    </xf>
    <xf numFmtId="0" fontId="9" fillId="0" borderId="46" xfId="1" applyFont="1" applyFill="1" applyBorder="1" applyAlignment="1">
      <alignment horizontal="right"/>
    </xf>
    <xf numFmtId="0" fontId="9" fillId="0" borderId="16" xfId="1" applyFont="1" applyFill="1" applyBorder="1" applyAlignment="1">
      <alignment horizontal="right"/>
    </xf>
    <xf numFmtId="0" fontId="9" fillId="0" borderId="44" xfId="1" applyFont="1" applyFill="1" applyBorder="1" applyAlignment="1">
      <alignment horizontal="right" vertical="center"/>
    </xf>
    <xf numFmtId="0" fontId="9" fillId="0" borderId="38" xfId="1" applyFont="1" applyFill="1" applyBorder="1" applyAlignment="1">
      <alignment horizontal="right"/>
    </xf>
    <xf numFmtId="0" fontId="9" fillId="0" borderId="39" xfId="1" applyFont="1" applyFill="1" applyBorder="1" applyAlignment="1">
      <alignment horizontal="right"/>
    </xf>
    <xf numFmtId="0" fontId="9" fillId="0" borderId="23" xfId="1" applyFont="1" applyFill="1" applyBorder="1" applyAlignment="1">
      <alignment horizontal="right"/>
    </xf>
    <xf numFmtId="0" fontId="9" fillId="0" borderId="11" xfId="0" applyFont="1" applyFill="1" applyBorder="1" applyAlignment="1">
      <alignment horizontal="left" vertical="center"/>
    </xf>
    <xf numFmtId="0" fontId="9" fillId="0" borderId="24" xfId="1" applyFont="1" applyFill="1" applyBorder="1"/>
    <xf numFmtId="1" fontId="19" fillId="0" borderId="41" xfId="1" applyNumberFormat="1" applyFont="1" applyBorder="1" applyAlignment="1">
      <alignment horizontal="center" vertical="center"/>
    </xf>
    <xf numFmtId="1" fontId="3" fillId="3" borderId="74" xfId="1" applyNumberFormat="1" applyFont="1" applyFill="1" applyBorder="1" applyAlignment="1">
      <alignment horizontal="center" vertical="center"/>
    </xf>
    <xf numFmtId="0" fontId="7" fillId="0" borderId="75" xfId="1" applyFont="1" applyFill="1" applyBorder="1"/>
    <xf numFmtId="1" fontId="9" fillId="0" borderId="76" xfId="1" applyNumberFormat="1" applyFont="1" applyBorder="1"/>
    <xf numFmtId="0" fontId="9" fillId="0" borderId="24" xfId="1" applyFont="1" applyFill="1" applyBorder="1" applyAlignment="1">
      <alignment vertical="center" wrapText="1"/>
    </xf>
    <xf numFmtId="1" fontId="9" fillId="0" borderId="25" xfId="1" applyNumberFormat="1" applyFont="1" applyBorder="1"/>
    <xf numFmtId="1" fontId="9" fillId="0" borderId="37" xfId="1" applyNumberFormat="1" applyFont="1" applyBorder="1" applyAlignment="1"/>
    <xf numFmtId="0" fontId="9" fillId="0" borderId="42" xfId="1" applyFont="1" applyBorder="1"/>
    <xf numFmtId="0" fontId="9" fillId="0" borderId="62" xfId="0" applyFont="1" applyFill="1" applyBorder="1" applyAlignment="1"/>
    <xf numFmtId="1" fontId="0" fillId="0" borderId="0" xfId="0" applyNumberFormat="1" applyFont="1" applyAlignment="1"/>
    <xf numFmtId="1" fontId="0" fillId="0" borderId="0" xfId="0" applyNumberFormat="1" applyFont="1" applyAlignment="1">
      <alignment horizontal="center" vertical="center"/>
    </xf>
    <xf numFmtId="1" fontId="3" fillId="3" borderId="74" xfId="13" applyNumberFormat="1" applyFont="1" applyFill="1" applyBorder="1" applyAlignment="1">
      <alignment horizontal="center" vertical="center"/>
    </xf>
    <xf numFmtId="1" fontId="9" fillId="0" borderId="25" xfId="1" applyNumberFormat="1" applyFont="1" applyBorder="1" applyAlignment="1">
      <alignment horizontal="left" wrapText="1"/>
    </xf>
    <xf numFmtId="1" fontId="9" fillId="0" borderId="40" xfId="1" applyNumberFormat="1" applyFont="1" applyBorder="1"/>
    <xf numFmtId="1" fontId="7" fillId="0" borderId="22" xfId="0" applyNumberFormat="1" applyFont="1" applyBorder="1" applyAlignment="1">
      <alignment horizontal="left" vertical="center" wrapText="1"/>
    </xf>
    <xf numFmtId="1" fontId="9" fillId="0" borderId="22" xfId="1" applyNumberFormat="1" applyFont="1" applyBorder="1" applyAlignment="1">
      <alignment vertical="center"/>
    </xf>
    <xf numFmtId="1" fontId="9" fillId="0" borderId="42" xfId="1" applyNumberFormat="1" applyFont="1" applyBorder="1" applyAlignment="1">
      <alignment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  <xf numFmtId="1" fontId="5" fillId="3" borderId="54" xfId="0" applyNumberFormat="1" applyFont="1" applyFill="1" applyBorder="1" applyAlignment="1">
      <alignment horizontal="center" vertical="center"/>
    </xf>
    <xf numFmtId="1" fontId="5" fillId="3" borderId="60" xfId="0" applyNumberFormat="1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right" vertical="center"/>
    </xf>
    <xf numFmtId="0" fontId="9" fillId="0" borderId="36" xfId="0" applyFont="1" applyFill="1" applyBorder="1" applyAlignment="1">
      <alignment horizontal="right" vertical="center"/>
    </xf>
    <xf numFmtId="0" fontId="3" fillId="4" borderId="74" xfId="1" applyFont="1" applyFill="1" applyBorder="1" applyAlignment="1">
      <alignment vertical="center"/>
    </xf>
    <xf numFmtId="0" fontId="3" fillId="4" borderId="82" xfId="1" applyFont="1" applyFill="1" applyBorder="1" applyAlignment="1">
      <alignment vertical="center"/>
    </xf>
    <xf numFmtId="0" fontId="3" fillId="4" borderId="85" xfId="1" applyFont="1" applyFill="1" applyBorder="1" applyAlignment="1">
      <alignment vertical="center"/>
    </xf>
    <xf numFmtId="1" fontId="8" fillId="0" borderId="5" xfId="13" applyNumberFormat="1" applyFont="1" applyBorder="1" applyAlignment="1">
      <alignment horizontal="center" vertical="center" textRotation="90"/>
    </xf>
    <xf numFmtId="1" fontId="9" fillId="0" borderId="10" xfId="13" applyNumberFormat="1" applyFont="1" applyBorder="1" applyAlignment="1">
      <alignment vertical="center"/>
    </xf>
    <xf numFmtId="1" fontId="9" fillId="0" borderId="28" xfId="0" applyNumberFormat="1" applyFont="1" applyBorder="1" applyAlignment="1">
      <alignment vertical="center"/>
    </xf>
    <xf numFmtId="1" fontId="9" fillId="0" borderId="35" xfId="0" applyNumberFormat="1" applyFont="1" applyBorder="1" applyAlignment="1">
      <alignment horizontal="left" vertical="center"/>
    </xf>
    <xf numFmtId="1" fontId="14" fillId="0" borderId="62" xfId="0" applyNumberFormat="1" applyFont="1" applyBorder="1" applyAlignment="1">
      <alignment horizontal="left" vertical="center" wrapText="1"/>
    </xf>
    <xf numFmtId="1" fontId="14" fillId="0" borderId="32" xfId="0" applyNumberFormat="1" applyFont="1" applyBorder="1" applyAlignment="1">
      <alignment horizontal="left" vertical="center" wrapText="1"/>
    </xf>
    <xf numFmtId="1" fontId="14" fillId="0" borderId="35" xfId="0" applyNumberFormat="1" applyFont="1" applyBorder="1" applyAlignment="1">
      <alignment horizontal="left" vertical="center" wrapText="1"/>
    </xf>
    <xf numFmtId="1" fontId="14" fillId="0" borderId="36" xfId="0" applyNumberFormat="1" applyFont="1" applyBorder="1" applyAlignment="1">
      <alignment horizontal="left" vertical="center" wrapText="1"/>
    </xf>
    <xf numFmtId="1" fontId="5" fillId="3" borderId="55" xfId="0" applyNumberFormat="1" applyFont="1" applyFill="1" applyBorder="1" applyAlignment="1">
      <alignment horizontal="center" vertical="center"/>
    </xf>
    <xf numFmtId="1" fontId="5" fillId="3" borderId="61" xfId="0" applyNumberFormat="1" applyFont="1" applyFill="1" applyBorder="1" applyAlignment="1">
      <alignment horizontal="center" vertical="center"/>
    </xf>
    <xf numFmtId="0" fontId="14" fillId="0" borderId="25" xfId="0" applyFont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9" fillId="0" borderId="40" xfId="0" applyFont="1" applyFill="1" applyBorder="1" applyAlignment="1"/>
    <xf numFmtId="0" fontId="9" fillId="0" borderId="22" xfId="0" applyFont="1" applyFill="1" applyBorder="1" applyAlignment="1"/>
    <xf numFmtId="0" fontId="8" fillId="3" borderId="3" xfId="0" applyFont="1" applyFill="1" applyBorder="1" applyAlignment="1">
      <alignment vertical="center"/>
    </xf>
    <xf numFmtId="1" fontId="9" fillId="0" borderId="22" xfId="0" applyNumberFormat="1" applyFont="1" applyBorder="1" applyAlignment="1">
      <alignment vertical="center"/>
    </xf>
    <xf numFmtId="1" fontId="9" fillId="0" borderId="25" xfId="0" applyNumberFormat="1" applyFont="1" applyBorder="1" applyAlignment="1">
      <alignment vertical="center"/>
    </xf>
    <xf numFmtId="0" fontId="9" fillId="0" borderId="22" xfId="0" applyFont="1" applyBorder="1" applyAlignment="1"/>
    <xf numFmtId="165" fontId="18" fillId="0" borderId="0" xfId="0" applyNumberFormat="1" applyFont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" fontId="0" fillId="0" borderId="0" xfId="0" applyNumberFormat="1" applyFill="1"/>
    <xf numFmtId="0" fontId="31" fillId="0" borderId="0" xfId="0" applyFont="1" applyFill="1"/>
    <xf numFmtId="0" fontId="9" fillId="0" borderId="0" xfId="13" applyFont="1" applyFill="1" applyBorder="1"/>
    <xf numFmtId="0" fontId="7" fillId="0" borderId="38" xfId="0" applyFont="1" applyFill="1" applyBorder="1" applyAlignment="1"/>
    <xf numFmtId="0" fontId="30" fillId="0" borderId="40" xfId="0" applyFont="1" applyBorder="1" applyAlignment="1">
      <alignment vertical="center"/>
    </xf>
    <xf numFmtId="0" fontId="7" fillId="0" borderId="50" xfId="21" applyFont="1" applyFill="1" applyBorder="1"/>
    <xf numFmtId="1" fontId="7" fillId="0" borderId="50" xfId="1" applyNumberFormat="1" applyFont="1" applyBorder="1" applyAlignment="1"/>
    <xf numFmtId="1" fontId="7" fillId="0" borderId="50" xfId="1" applyNumberFormat="1" applyFont="1" applyBorder="1"/>
    <xf numFmtId="0" fontId="7" fillId="0" borderId="21" xfId="1" applyFont="1" applyFill="1" applyBorder="1" applyAlignment="1">
      <alignment horizontal="right"/>
    </xf>
    <xf numFmtId="1" fontId="7" fillId="0" borderId="22" xfId="1" applyNumberFormat="1" applyFont="1" applyBorder="1" applyAlignment="1"/>
    <xf numFmtId="0" fontId="7" fillId="0" borderId="21" xfId="0" applyFont="1" applyFill="1" applyBorder="1"/>
    <xf numFmtId="1" fontId="7" fillId="0" borderId="31" xfId="0" applyNumberFormat="1" applyFont="1" applyBorder="1" applyAlignment="1">
      <alignment vertical="center"/>
    </xf>
    <xf numFmtId="0" fontId="7" fillId="0" borderId="65" xfId="0" applyFont="1" applyFill="1" applyBorder="1"/>
    <xf numFmtId="1" fontId="7" fillId="0" borderId="62" xfId="0" applyNumberFormat="1" applyFont="1" applyBorder="1" applyAlignment="1">
      <alignment vertical="center"/>
    </xf>
    <xf numFmtId="0" fontId="7" fillId="0" borderId="21" xfId="13" applyFont="1" applyFill="1" applyBorder="1"/>
    <xf numFmtId="0" fontId="9" fillId="0" borderId="31" xfId="13" applyFont="1" applyBorder="1"/>
    <xf numFmtId="0" fontId="9" fillId="0" borderId="36" xfId="13" applyFont="1" applyBorder="1"/>
    <xf numFmtId="0" fontId="9" fillId="0" borderId="31" xfId="13" applyFont="1" applyFill="1" applyBorder="1"/>
    <xf numFmtId="0" fontId="9" fillId="0" borderId="62" xfId="13" applyFont="1" applyFill="1" applyBorder="1"/>
    <xf numFmtId="1" fontId="9" fillId="0" borderId="19" xfId="13" applyNumberFormat="1" applyFont="1" applyBorder="1" applyAlignment="1">
      <alignment vertical="center"/>
    </xf>
    <xf numFmtId="2" fontId="9" fillId="0" borderId="22" xfId="13" applyNumberFormat="1" applyFont="1" applyBorder="1" applyAlignment="1">
      <alignment vertical="center"/>
    </xf>
    <xf numFmtId="1" fontId="7" fillId="0" borderId="22" xfId="13" applyNumberFormat="1" applyFont="1" applyBorder="1" applyAlignment="1">
      <alignment vertical="center"/>
    </xf>
    <xf numFmtId="1" fontId="5" fillId="3" borderId="70" xfId="0" applyNumberFormat="1" applyFont="1" applyFill="1" applyBorder="1" applyAlignment="1">
      <alignment horizontal="center" vertical="center"/>
    </xf>
    <xf numFmtId="1" fontId="5" fillId="3" borderId="71" xfId="0" applyNumberFormat="1" applyFont="1" applyFill="1" applyBorder="1" applyAlignment="1">
      <alignment horizontal="center" vertical="center"/>
    </xf>
    <xf numFmtId="1" fontId="29" fillId="0" borderId="0" xfId="13" applyNumberFormat="1" applyFont="1" applyBorder="1" applyAlignment="1">
      <alignment vertical="center" wrapText="1"/>
    </xf>
    <xf numFmtId="1" fontId="5" fillId="3" borderId="88" xfId="0" applyNumberFormat="1" applyFont="1" applyFill="1" applyBorder="1" applyAlignment="1">
      <alignment horizontal="center" vertical="center"/>
    </xf>
    <xf numFmtId="1" fontId="5" fillId="3" borderId="89" xfId="0" applyNumberFormat="1" applyFont="1" applyFill="1" applyBorder="1" applyAlignment="1">
      <alignment horizontal="center" vertical="center"/>
    </xf>
    <xf numFmtId="1" fontId="19" fillId="0" borderId="54" xfId="1" applyNumberFormat="1" applyFont="1" applyBorder="1" applyAlignment="1">
      <alignment horizontal="center" vertical="center"/>
    </xf>
    <xf numFmtId="1" fontId="19" fillId="0" borderId="74" xfId="1" applyNumberFormat="1" applyFont="1" applyBorder="1" applyAlignment="1">
      <alignment horizontal="center" vertical="center"/>
    </xf>
    <xf numFmtId="1" fontId="19" fillId="0" borderId="72" xfId="1" applyNumberFormat="1" applyFont="1" applyBorder="1" applyAlignment="1">
      <alignment horizontal="center" vertical="center"/>
    </xf>
    <xf numFmtId="0" fontId="14" fillId="0" borderId="18" xfId="0" applyFont="1" applyFill="1" applyBorder="1" applyAlignment="1">
      <alignment vertical="center"/>
    </xf>
    <xf numFmtId="0" fontId="14" fillId="0" borderId="21" xfId="0" applyFont="1" applyFill="1" applyBorder="1" applyAlignment="1">
      <alignment vertical="center"/>
    </xf>
    <xf numFmtId="1" fontId="14" fillId="0" borderId="21" xfId="0" applyNumberFormat="1" applyFont="1" applyFill="1" applyBorder="1" applyAlignment="1">
      <alignment vertical="center"/>
    </xf>
    <xf numFmtId="0" fontId="14" fillId="0" borderId="24" xfId="0" applyFont="1" applyFill="1" applyBorder="1" applyAlignment="1">
      <alignment vertical="center"/>
    </xf>
    <xf numFmtId="0" fontId="9" fillId="0" borderId="40" xfId="0" applyFont="1" applyBorder="1" applyAlignment="1"/>
    <xf numFmtId="0" fontId="9" fillId="0" borderId="62" xfId="13" applyFont="1" applyBorder="1"/>
    <xf numFmtId="0" fontId="9" fillId="0" borderId="38" xfId="13" applyFont="1" applyBorder="1"/>
    <xf numFmtId="0" fontId="9" fillId="5" borderId="18" xfId="0" applyFont="1" applyFill="1" applyBorder="1"/>
    <xf numFmtId="0" fontId="9" fillId="5" borderId="21" xfId="0" applyFont="1" applyFill="1" applyBorder="1"/>
    <xf numFmtId="0" fontId="9" fillId="5" borderId="24" xfId="0" applyFont="1" applyFill="1" applyBorder="1"/>
    <xf numFmtId="0" fontId="14" fillId="5" borderId="40" xfId="0" applyFont="1" applyFill="1" applyBorder="1" applyAlignment="1">
      <alignment vertical="center"/>
    </xf>
    <xf numFmtId="0" fontId="14" fillId="5" borderId="22" xfId="0" applyFont="1" applyFill="1" applyBorder="1" applyAlignment="1">
      <alignment vertical="center"/>
    </xf>
    <xf numFmtId="0" fontId="14" fillId="5" borderId="42" xfId="0" applyFont="1" applyFill="1" applyBorder="1" applyAlignment="1">
      <alignment vertical="center"/>
    </xf>
    <xf numFmtId="1" fontId="14" fillId="0" borderId="19" xfId="0" applyNumberFormat="1" applyFont="1" applyFill="1" applyBorder="1" applyAlignment="1"/>
    <xf numFmtId="1" fontId="9" fillId="0" borderId="42" xfId="0" applyNumberFormat="1" applyFont="1" applyBorder="1" applyAlignment="1">
      <alignment vertical="center"/>
    </xf>
    <xf numFmtId="0" fontId="9" fillId="0" borderId="19" xfId="0" applyFont="1" applyBorder="1" applyAlignment="1"/>
    <xf numFmtId="0" fontId="30" fillId="0" borderId="43" xfId="0" applyFont="1" applyFill="1" applyBorder="1" applyAlignment="1">
      <alignment horizontal="left"/>
    </xf>
    <xf numFmtId="1" fontId="14" fillId="0" borderId="21" xfId="0" applyNumberFormat="1" applyFont="1" applyFill="1" applyBorder="1" applyAlignment="1">
      <alignment horizontal="left"/>
    </xf>
    <xf numFmtId="0" fontId="14" fillId="0" borderId="21" xfId="0" applyFont="1" applyFill="1" applyBorder="1" applyAlignment="1">
      <alignment horizontal="left"/>
    </xf>
    <xf numFmtId="1" fontId="9" fillId="0" borderId="21" xfId="0" applyNumberFormat="1" applyFont="1" applyBorder="1" applyAlignment="1">
      <alignment horizontal="left" vertical="center"/>
    </xf>
    <xf numFmtId="0" fontId="9" fillId="0" borderId="21" xfId="0" applyFont="1" applyBorder="1" applyAlignment="1">
      <alignment horizontal="left"/>
    </xf>
    <xf numFmtId="0" fontId="9" fillId="0" borderId="42" xfId="0" applyFont="1" applyBorder="1" applyAlignment="1"/>
    <xf numFmtId="0" fontId="9" fillId="0" borderId="25" xfId="0" applyFont="1" applyBorder="1" applyAlignment="1"/>
    <xf numFmtId="1" fontId="9" fillId="0" borderId="22" xfId="0" applyNumberFormat="1" applyFont="1" applyBorder="1"/>
    <xf numFmtId="1" fontId="14" fillId="0" borderId="43" xfId="0" applyNumberFormat="1" applyFont="1" applyFill="1" applyBorder="1" applyAlignment="1"/>
    <xf numFmtId="0" fontId="9" fillId="0" borderId="21" xfId="0" applyFont="1" applyBorder="1" applyAlignment="1"/>
    <xf numFmtId="0" fontId="16" fillId="0" borderId="21" xfId="0" applyFont="1" applyBorder="1" applyAlignment="1"/>
    <xf numFmtId="0" fontId="9" fillId="0" borderId="0" xfId="0" applyFont="1" applyBorder="1" applyAlignment="1"/>
    <xf numFmtId="1" fontId="19" fillId="0" borderId="55" xfId="1" applyNumberFormat="1" applyFont="1" applyBorder="1" applyAlignment="1">
      <alignment horizontal="center" vertical="center"/>
    </xf>
    <xf numFmtId="1" fontId="19" fillId="0" borderId="58" xfId="1" applyNumberFormat="1" applyFont="1" applyBorder="1" applyAlignment="1">
      <alignment horizontal="center" vertical="center"/>
    </xf>
    <xf numFmtId="1" fontId="19" fillId="0" borderId="92" xfId="1" applyNumberFormat="1" applyFont="1" applyBorder="1" applyAlignment="1">
      <alignment horizontal="center" vertical="center"/>
    </xf>
    <xf numFmtId="1" fontId="19" fillId="0" borderId="61" xfId="1" applyNumberFormat="1" applyFont="1" applyBorder="1" applyAlignment="1">
      <alignment horizontal="center" vertical="center"/>
    </xf>
    <xf numFmtId="1" fontId="5" fillId="3" borderId="40" xfId="0" applyNumberFormat="1" applyFont="1" applyFill="1" applyBorder="1" applyAlignment="1">
      <alignment horizontal="center" vertical="center"/>
    </xf>
    <xf numFmtId="1" fontId="5" fillId="3" borderId="42" xfId="0" applyNumberFormat="1" applyFont="1" applyFill="1" applyBorder="1" applyAlignment="1">
      <alignment horizontal="center" vertical="center"/>
    </xf>
    <xf numFmtId="1" fontId="19" fillId="0" borderId="82" xfId="1" applyNumberFormat="1" applyFont="1" applyBorder="1" applyAlignment="1">
      <alignment horizontal="center" vertical="center"/>
    </xf>
    <xf numFmtId="0" fontId="9" fillId="0" borderId="40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30" fillId="0" borderId="22" xfId="0" applyFont="1" applyBorder="1" applyAlignment="1">
      <alignment vertical="center"/>
    </xf>
    <xf numFmtId="0" fontId="14" fillId="0" borderId="43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1" fontId="7" fillId="0" borderId="61" xfId="0" applyNumberFormat="1" applyFont="1" applyBorder="1" applyAlignment="1">
      <alignment horizontal="center" vertical="center"/>
    </xf>
    <xf numFmtId="1" fontId="9" fillId="0" borderId="33" xfId="0" applyNumberFormat="1" applyFont="1" applyBorder="1" applyAlignment="1">
      <alignment vertical="center"/>
    </xf>
    <xf numFmtId="1" fontId="9" fillId="0" borderId="50" xfId="0" applyNumberFormat="1" applyFont="1" applyBorder="1" applyAlignment="1">
      <alignment vertical="center"/>
    </xf>
    <xf numFmtId="1" fontId="7" fillId="0" borderId="50" xfId="0" applyNumberFormat="1" applyFont="1" applyBorder="1" applyAlignment="1">
      <alignment vertical="center"/>
    </xf>
    <xf numFmtId="1" fontId="9" fillId="0" borderId="43" xfId="0" applyNumberFormat="1" applyFont="1" applyBorder="1" applyAlignment="1">
      <alignment vertical="center"/>
    </xf>
    <xf numFmtId="1" fontId="9" fillId="0" borderId="21" xfId="0" applyNumberFormat="1" applyFont="1" applyBorder="1" applyAlignment="1">
      <alignment vertical="center"/>
    </xf>
    <xf numFmtId="1" fontId="9" fillId="0" borderId="24" xfId="0" applyNumberFormat="1" applyFont="1" applyBorder="1" applyAlignment="1">
      <alignment vertical="center"/>
    </xf>
    <xf numFmtId="1" fontId="9" fillId="0" borderId="18" xfId="0" applyNumberFormat="1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5" fillId="3" borderId="70" xfId="0" applyFont="1" applyFill="1" applyBorder="1" applyAlignment="1">
      <alignment horizontal="center" vertical="center"/>
    </xf>
    <xf numFmtId="0" fontId="5" fillId="3" borderId="71" xfId="0" applyFont="1" applyFill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1" fontId="9" fillId="0" borderId="50" xfId="0" applyNumberFormat="1" applyFont="1" applyBorder="1"/>
    <xf numFmtId="1" fontId="9" fillId="0" borderId="50" xfId="0" applyNumberFormat="1" applyFont="1" applyFill="1" applyBorder="1"/>
    <xf numFmtId="1" fontId="9" fillId="0" borderId="40" xfId="0" applyNumberFormat="1" applyFont="1" applyBorder="1"/>
    <xf numFmtId="1" fontId="9" fillId="0" borderId="42" xfId="0" applyNumberFormat="1" applyFont="1" applyBorder="1"/>
    <xf numFmtId="1" fontId="7" fillId="0" borderId="22" xfId="0" applyNumberFormat="1" applyFont="1" applyBorder="1"/>
    <xf numFmtId="1" fontId="9" fillId="0" borderId="25" xfId="0" applyNumberFormat="1" applyFont="1" applyBorder="1"/>
    <xf numFmtId="3" fontId="30" fillId="0" borderId="66" xfId="0" applyNumberFormat="1" applyFont="1" applyFill="1" applyBorder="1" applyAlignment="1">
      <alignment horizontal="center" vertical="center" wrapText="1"/>
    </xf>
    <xf numFmtId="3" fontId="30" fillId="0" borderId="56" xfId="0" applyNumberFormat="1" applyFont="1" applyFill="1" applyBorder="1" applyAlignment="1">
      <alignment horizontal="center" vertical="center" wrapText="1"/>
    </xf>
    <xf numFmtId="3" fontId="7" fillId="0" borderId="57" xfId="0" applyNumberFormat="1" applyFont="1" applyFill="1" applyBorder="1" applyAlignment="1">
      <alignment horizontal="center" vertical="center"/>
    </xf>
    <xf numFmtId="3" fontId="7" fillId="0" borderId="58" xfId="0" applyNumberFormat="1" applyFont="1" applyFill="1" applyBorder="1" applyAlignment="1">
      <alignment horizontal="center" vertical="center"/>
    </xf>
    <xf numFmtId="3" fontId="7" fillId="0" borderId="56" xfId="0" applyNumberFormat="1" applyFont="1" applyFill="1" applyBorder="1" applyAlignment="1">
      <alignment horizontal="center" vertical="center"/>
    </xf>
    <xf numFmtId="3" fontId="7" fillId="5" borderId="56" xfId="0" applyNumberFormat="1" applyFont="1" applyFill="1" applyBorder="1" applyAlignment="1">
      <alignment horizontal="center" vertical="center"/>
    </xf>
    <xf numFmtId="3" fontId="7" fillId="5" borderId="57" xfId="0" applyNumberFormat="1" applyFont="1" applyFill="1" applyBorder="1" applyAlignment="1">
      <alignment horizontal="center" vertical="center"/>
    </xf>
    <xf numFmtId="3" fontId="7" fillId="5" borderId="58" xfId="0" applyNumberFormat="1" applyFont="1" applyFill="1" applyBorder="1" applyAlignment="1">
      <alignment horizontal="center" vertical="center"/>
    </xf>
    <xf numFmtId="3" fontId="7" fillId="5" borderId="87" xfId="0" applyNumberFormat="1" applyFont="1" applyFill="1" applyBorder="1" applyAlignment="1">
      <alignment horizontal="center" vertical="center"/>
    </xf>
    <xf numFmtId="3" fontId="7" fillId="5" borderId="68" xfId="0" applyNumberFormat="1" applyFont="1" applyFill="1" applyBorder="1" applyAlignment="1">
      <alignment horizontal="center" vertical="center"/>
    </xf>
    <xf numFmtId="3" fontId="7" fillId="5" borderId="69" xfId="0" applyNumberFormat="1" applyFont="1" applyFill="1" applyBorder="1" applyAlignment="1">
      <alignment horizontal="center" vertical="center"/>
    </xf>
    <xf numFmtId="3" fontId="7" fillId="5" borderId="92" xfId="0" applyNumberFormat="1" applyFont="1" applyFill="1" applyBorder="1" applyAlignment="1">
      <alignment horizontal="center" vertical="center"/>
    </xf>
    <xf numFmtId="3" fontId="3" fillId="3" borderId="74" xfId="13" applyNumberFormat="1" applyFont="1" applyFill="1" applyBorder="1" applyAlignment="1">
      <alignment horizontal="center" vertical="center"/>
    </xf>
    <xf numFmtId="3" fontId="18" fillId="0" borderId="66" xfId="0" applyNumberFormat="1" applyFont="1" applyBorder="1" applyAlignment="1">
      <alignment horizontal="center" vertical="center"/>
    </xf>
    <xf numFmtId="3" fontId="18" fillId="0" borderId="67" xfId="0" applyNumberFormat="1" applyFont="1" applyBorder="1" applyAlignment="1">
      <alignment horizontal="center" vertical="center"/>
    </xf>
    <xf numFmtId="3" fontId="18" fillId="0" borderId="86" xfId="0" applyNumberFormat="1" applyFont="1" applyBorder="1" applyAlignment="1">
      <alignment horizontal="center" vertical="center"/>
    </xf>
    <xf numFmtId="3" fontId="18" fillId="0" borderId="56" xfId="0" applyNumberFormat="1" applyFont="1" applyBorder="1" applyAlignment="1">
      <alignment horizontal="center" vertical="center"/>
    </xf>
    <xf numFmtId="3" fontId="18" fillId="0" borderId="57" xfId="0" applyNumberFormat="1" applyFont="1" applyBorder="1" applyAlignment="1">
      <alignment horizontal="center" vertical="center"/>
    </xf>
    <xf numFmtId="3" fontId="18" fillId="0" borderId="83" xfId="0" applyNumberFormat="1" applyFont="1" applyBorder="1" applyAlignment="1">
      <alignment horizontal="center" vertical="center"/>
    </xf>
    <xf numFmtId="3" fontId="18" fillId="0" borderId="68" xfId="0" applyNumberFormat="1" applyFont="1" applyBorder="1" applyAlignment="1">
      <alignment horizontal="center" vertical="center"/>
    </xf>
    <xf numFmtId="3" fontId="18" fillId="0" borderId="69" xfId="0" applyNumberFormat="1" applyFont="1" applyBorder="1" applyAlignment="1">
      <alignment horizontal="center" vertical="center"/>
    </xf>
    <xf numFmtId="3" fontId="18" fillId="0" borderId="84" xfId="0" applyNumberFormat="1" applyFont="1" applyBorder="1" applyAlignment="1">
      <alignment horizontal="center" vertical="center"/>
    </xf>
    <xf numFmtId="3" fontId="18" fillId="0" borderId="59" xfId="0" applyNumberFormat="1" applyFont="1" applyBorder="1" applyAlignment="1">
      <alignment horizontal="center" vertical="center"/>
    </xf>
    <xf numFmtId="3" fontId="18" fillId="0" borderId="60" xfId="0" applyNumberFormat="1" applyFont="1" applyBorder="1" applyAlignment="1">
      <alignment horizontal="center" vertical="center"/>
    </xf>
    <xf numFmtId="3" fontId="18" fillId="0" borderId="71" xfId="0" applyNumberFormat="1" applyFont="1" applyBorder="1" applyAlignment="1">
      <alignment horizontal="center" vertical="center"/>
    </xf>
    <xf numFmtId="3" fontId="7" fillId="0" borderId="53" xfId="0" applyNumberFormat="1" applyFont="1" applyBorder="1" applyAlignment="1">
      <alignment horizontal="center" vertical="center"/>
    </xf>
    <xf numFmtId="3" fontId="7" fillId="0" borderId="54" xfId="0" applyNumberFormat="1" applyFont="1" applyBorder="1" applyAlignment="1">
      <alignment horizontal="center" vertical="center"/>
    </xf>
    <xf numFmtId="3" fontId="7" fillId="0" borderId="66" xfId="0" applyNumberFormat="1" applyFont="1" applyBorder="1" applyAlignment="1">
      <alignment horizontal="center" vertical="center"/>
    </xf>
    <xf numFmtId="3" fontId="7" fillId="0" borderId="67" xfId="0" applyNumberFormat="1" applyFont="1" applyBorder="1" applyAlignment="1">
      <alignment horizontal="center" vertical="center"/>
    </xf>
    <xf numFmtId="3" fontId="7" fillId="0" borderId="56" xfId="0" applyNumberFormat="1" applyFont="1" applyBorder="1" applyAlignment="1">
      <alignment horizontal="center" vertical="center"/>
    </xf>
    <xf numFmtId="3" fontId="7" fillId="0" borderId="57" xfId="0" applyNumberFormat="1" applyFont="1" applyBorder="1" applyAlignment="1">
      <alignment horizontal="center" vertical="center"/>
    </xf>
    <xf numFmtId="3" fontId="7" fillId="0" borderId="59" xfId="0" applyNumberFormat="1" applyFont="1" applyBorder="1" applyAlignment="1">
      <alignment horizontal="center" vertical="center"/>
    </xf>
    <xf numFmtId="3" fontId="7" fillId="0" borderId="60" xfId="0" applyNumberFormat="1" applyFont="1" applyBorder="1" applyAlignment="1">
      <alignment horizontal="center" vertical="center"/>
    </xf>
    <xf numFmtId="3" fontId="19" fillId="0" borderId="65" xfId="0" applyNumberFormat="1" applyFont="1" applyFill="1" applyBorder="1" applyAlignment="1">
      <alignment horizontal="center" vertical="center"/>
    </xf>
    <xf numFmtId="3" fontId="19" fillId="0" borderId="67" xfId="0" applyNumberFormat="1" applyFont="1" applyFill="1" applyBorder="1" applyAlignment="1">
      <alignment horizontal="center" vertical="center"/>
    </xf>
    <xf numFmtId="3" fontId="19" fillId="0" borderId="39" xfId="0" applyNumberFormat="1" applyFont="1" applyFill="1" applyBorder="1" applyAlignment="1">
      <alignment horizontal="center" vertical="center"/>
    </xf>
    <xf numFmtId="3" fontId="19" fillId="0" borderId="57" xfId="0" applyNumberFormat="1" applyFont="1" applyFill="1" applyBorder="1" applyAlignment="1">
      <alignment horizontal="center" vertical="center"/>
    </xf>
    <xf numFmtId="3" fontId="7" fillId="0" borderId="39" xfId="0" applyNumberFormat="1" applyFont="1" applyFill="1" applyBorder="1" applyAlignment="1">
      <alignment horizontal="center" vertical="center"/>
    </xf>
    <xf numFmtId="3" fontId="19" fillId="0" borderId="23" xfId="0" applyNumberFormat="1" applyFont="1" applyFill="1" applyBorder="1" applyAlignment="1">
      <alignment horizontal="center" vertical="center"/>
    </xf>
    <xf numFmtId="3" fontId="19" fillId="0" borderId="69" xfId="0" applyNumberFormat="1" applyFont="1" applyFill="1" applyBorder="1" applyAlignment="1">
      <alignment horizontal="center" vertical="center"/>
    </xf>
    <xf numFmtId="3" fontId="19" fillId="0" borderId="65" xfId="0" applyNumberFormat="1" applyFont="1" applyBorder="1" applyAlignment="1">
      <alignment horizontal="center" vertical="center"/>
    </xf>
    <xf numFmtId="3" fontId="19" fillId="0" borderId="67" xfId="0" applyNumberFormat="1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57" xfId="0" applyNumberFormat="1" applyFont="1" applyBorder="1" applyAlignment="1">
      <alignment horizontal="center" vertical="center"/>
    </xf>
    <xf numFmtId="3" fontId="19" fillId="0" borderId="54" xfId="0" applyNumberFormat="1" applyFont="1" applyBorder="1" applyAlignment="1">
      <alignment horizontal="center" vertical="center"/>
    </xf>
    <xf numFmtId="3" fontId="19" fillId="0" borderId="60" xfId="0" applyNumberFormat="1" applyFont="1" applyBorder="1" applyAlignment="1">
      <alignment horizontal="center" vertical="center"/>
    </xf>
    <xf numFmtId="3" fontId="7" fillId="0" borderId="53" xfId="0" applyNumberFormat="1" applyFont="1" applyFill="1" applyBorder="1" applyAlignment="1">
      <alignment horizontal="center"/>
    </xf>
    <xf numFmtId="3" fontId="7" fillId="0" borderId="54" xfId="0" applyNumberFormat="1" applyFont="1" applyFill="1" applyBorder="1" applyAlignment="1">
      <alignment horizontal="center"/>
    </xf>
    <xf numFmtId="3" fontId="7" fillId="0" borderId="55" xfId="0" applyNumberFormat="1" applyFont="1" applyFill="1" applyBorder="1" applyAlignment="1">
      <alignment horizontal="center"/>
    </xf>
    <xf numFmtId="3" fontId="7" fillId="0" borderId="56" xfId="0" applyNumberFormat="1" applyFont="1" applyBorder="1" applyAlignment="1">
      <alignment horizontal="center"/>
    </xf>
    <xf numFmtId="3" fontId="7" fillId="0" borderId="57" xfId="0" applyNumberFormat="1" applyFont="1" applyBorder="1" applyAlignment="1">
      <alignment horizontal="center"/>
    </xf>
    <xf numFmtId="3" fontId="7" fillId="0" borderId="58" xfId="0" applyNumberFormat="1" applyFont="1" applyBorder="1" applyAlignment="1">
      <alignment horizontal="center"/>
    </xf>
    <xf numFmtId="3" fontId="7" fillId="0" borderId="68" xfId="0" applyNumberFormat="1" applyFont="1" applyBorder="1" applyAlignment="1">
      <alignment horizontal="center"/>
    </xf>
    <xf numFmtId="3" fontId="7" fillId="0" borderId="69" xfId="0" applyNumberFormat="1" applyFont="1" applyBorder="1" applyAlignment="1">
      <alignment horizontal="center"/>
    </xf>
    <xf numFmtId="3" fontId="7" fillId="0" borderId="92" xfId="0" applyNumberFormat="1" applyFont="1" applyBorder="1" applyAlignment="1">
      <alignment horizontal="center"/>
    </xf>
    <xf numFmtId="3" fontId="7" fillId="0" borderId="59" xfId="0" applyNumberFormat="1" applyFont="1" applyBorder="1" applyAlignment="1">
      <alignment horizontal="center"/>
    </xf>
    <xf numFmtId="3" fontId="7" fillId="0" borderId="60" xfId="0" applyNumberFormat="1" applyFont="1" applyBorder="1" applyAlignment="1">
      <alignment horizontal="center"/>
    </xf>
    <xf numFmtId="3" fontId="7" fillId="0" borderId="61" xfId="0" applyNumberFormat="1" applyFont="1" applyBorder="1" applyAlignment="1">
      <alignment horizontal="center"/>
    </xf>
    <xf numFmtId="3" fontId="3" fillId="3" borderId="74" xfId="0" applyNumberFormat="1" applyFont="1" applyFill="1" applyBorder="1" applyAlignment="1">
      <alignment horizontal="center"/>
    </xf>
    <xf numFmtId="3" fontId="3" fillId="3" borderId="72" xfId="0" applyNumberFormat="1" applyFont="1" applyFill="1" applyBorder="1" applyAlignment="1">
      <alignment horizontal="center"/>
    </xf>
    <xf numFmtId="3" fontId="3" fillId="3" borderId="82" xfId="0" applyNumberFormat="1" applyFont="1" applyFill="1" applyBorder="1" applyAlignment="1">
      <alignment horizontal="center"/>
    </xf>
    <xf numFmtId="3" fontId="7" fillId="0" borderId="53" xfId="0" applyNumberFormat="1" applyFont="1" applyBorder="1" applyAlignment="1">
      <alignment horizontal="center"/>
    </xf>
    <xf numFmtId="3" fontId="7" fillId="0" borderId="54" xfId="0" applyNumberFormat="1" applyFont="1" applyBorder="1" applyAlignment="1">
      <alignment horizontal="center"/>
    </xf>
    <xf numFmtId="3" fontId="7" fillId="0" borderId="55" xfId="0" applyNumberFormat="1" applyFont="1" applyBorder="1" applyAlignment="1">
      <alignment horizontal="center"/>
    </xf>
    <xf numFmtId="3" fontId="7" fillId="0" borderId="56" xfId="0" applyNumberFormat="1" applyFont="1" applyFill="1" applyBorder="1" applyAlignment="1">
      <alignment horizontal="center"/>
    </xf>
    <xf numFmtId="3" fontId="7" fillId="0" borderId="57" xfId="0" applyNumberFormat="1" applyFont="1" applyFill="1" applyBorder="1" applyAlignment="1">
      <alignment horizontal="center"/>
    </xf>
    <xf numFmtId="3" fontId="7" fillId="0" borderId="58" xfId="0" applyNumberFormat="1" applyFont="1" applyFill="1" applyBorder="1" applyAlignment="1">
      <alignment horizontal="center"/>
    </xf>
    <xf numFmtId="3" fontId="7" fillId="0" borderId="80" xfId="0" applyNumberFormat="1" applyFont="1" applyBorder="1" applyAlignment="1">
      <alignment horizontal="center"/>
    </xf>
    <xf numFmtId="3" fontId="7" fillId="0" borderId="73" xfId="0" applyNumberFormat="1" applyFont="1" applyBorder="1" applyAlignment="1">
      <alignment horizontal="center"/>
    </xf>
    <xf numFmtId="3" fontId="7" fillId="0" borderId="81" xfId="0" applyNumberFormat="1" applyFont="1" applyBorder="1" applyAlignment="1">
      <alignment horizontal="center"/>
    </xf>
    <xf numFmtId="3" fontId="7" fillId="5" borderId="56" xfId="0" applyNumberFormat="1" applyFont="1" applyFill="1" applyBorder="1" applyAlignment="1">
      <alignment horizontal="center"/>
    </xf>
    <xf numFmtId="3" fontId="7" fillId="5" borderId="57" xfId="0" applyNumberFormat="1" applyFont="1" applyFill="1" applyBorder="1" applyAlignment="1">
      <alignment horizontal="center"/>
    </xf>
    <xf numFmtId="3" fontId="7" fillId="5" borderId="58" xfId="0" applyNumberFormat="1" applyFont="1" applyFill="1" applyBorder="1" applyAlignment="1">
      <alignment horizontal="center"/>
    </xf>
    <xf numFmtId="3" fontId="7" fillId="5" borderId="80" xfId="0" applyNumberFormat="1" applyFont="1" applyFill="1" applyBorder="1" applyAlignment="1">
      <alignment horizontal="center"/>
    </xf>
    <xf numFmtId="3" fontId="7" fillId="5" borderId="73" xfId="0" applyNumberFormat="1" applyFont="1" applyFill="1" applyBorder="1" applyAlignment="1">
      <alignment horizontal="center"/>
    </xf>
    <xf numFmtId="3" fontId="7" fillId="5" borderId="81" xfId="0" applyNumberFormat="1" applyFont="1" applyFill="1" applyBorder="1" applyAlignment="1">
      <alignment horizontal="center"/>
    </xf>
    <xf numFmtId="3" fontId="19" fillId="0" borderId="66" xfId="0" applyNumberFormat="1" applyFont="1" applyBorder="1" applyAlignment="1">
      <alignment horizontal="center"/>
    </xf>
    <xf numFmtId="3" fontId="19" fillId="0" borderId="67" xfId="0" applyNumberFormat="1" applyFont="1" applyBorder="1" applyAlignment="1">
      <alignment horizontal="center"/>
    </xf>
    <xf numFmtId="3" fontId="19" fillId="0" borderId="56" xfId="0" applyNumberFormat="1" applyFont="1" applyBorder="1" applyAlignment="1">
      <alignment horizontal="center"/>
    </xf>
    <xf numFmtId="3" fontId="19" fillId="0" borderId="57" xfId="0" applyNumberFormat="1" applyFont="1" applyBorder="1" applyAlignment="1">
      <alignment horizontal="center"/>
    </xf>
    <xf numFmtId="3" fontId="19" fillId="0" borderId="68" xfId="0" applyNumberFormat="1" applyFont="1" applyBorder="1" applyAlignment="1">
      <alignment horizontal="center"/>
    </xf>
    <xf numFmtId="3" fontId="19" fillId="0" borderId="69" xfId="0" applyNumberFormat="1" applyFont="1" applyBorder="1" applyAlignment="1">
      <alignment horizontal="center"/>
    </xf>
    <xf numFmtId="3" fontId="19" fillId="0" borderId="66" xfId="0" applyNumberFormat="1" applyFont="1" applyBorder="1" applyAlignment="1">
      <alignment horizontal="center" vertical="center"/>
    </xf>
    <xf numFmtId="3" fontId="19" fillId="0" borderId="56" xfId="0" applyNumberFormat="1" applyFont="1" applyBorder="1" applyAlignment="1">
      <alignment horizontal="center" vertical="center"/>
    </xf>
    <xf numFmtId="3" fontId="19" fillId="0" borderId="56" xfId="0" applyNumberFormat="1" applyFont="1" applyFill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/>
    </xf>
    <xf numFmtId="3" fontId="19" fillId="0" borderId="58" xfId="0" applyNumberFormat="1" applyFont="1" applyBorder="1" applyAlignment="1">
      <alignment horizontal="center"/>
    </xf>
    <xf numFmtId="3" fontId="3" fillId="3" borderId="72" xfId="13" applyNumberFormat="1" applyFont="1" applyFill="1" applyBorder="1" applyAlignment="1">
      <alignment horizontal="center" vertical="center"/>
    </xf>
    <xf numFmtId="3" fontId="19" fillId="0" borderId="55" xfId="0" applyNumberFormat="1" applyFont="1" applyBorder="1" applyAlignment="1">
      <alignment horizontal="center"/>
    </xf>
    <xf numFmtId="3" fontId="7" fillId="0" borderId="39" xfId="0" applyNumberFormat="1" applyFont="1" applyBorder="1" applyAlignment="1">
      <alignment horizontal="center"/>
    </xf>
    <xf numFmtId="3" fontId="19" fillId="0" borderId="53" xfId="0" applyNumberFormat="1" applyFont="1" applyFill="1" applyBorder="1" applyAlignment="1">
      <alignment horizontal="center"/>
    </xf>
    <xf numFmtId="3" fontId="19" fillId="0" borderId="54" xfId="0" applyNumberFormat="1" applyFont="1" applyFill="1" applyBorder="1" applyAlignment="1">
      <alignment horizontal="center"/>
    </xf>
    <xf numFmtId="3" fontId="19" fillId="0" borderId="55" xfId="0" applyNumberFormat="1" applyFont="1" applyFill="1" applyBorder="1" applyAlignment="1">
      <alignment horizontal="center"/>
    </xf>
    <xf numFmtId="3" fontId="19" fillId="0" borderId="59" xfId="0" applyNumberFormat="1" applyFont="1" applyBorder="1" applyAlignment="1">
      <alignment horizontal="center"/>
    </xf>
    <xf numFmtId="3" fontId="19" fillId="0" borderId="60" xfId="0" applyNumberFormat="1" applyFont="1" applyBorder="1" applyAlignment="1">
      <alignment horizontal="center"/>
    </xf>
    <xf numFmtId="3" fontId="19" fillId="0" borderId="61" xfId="0" applyNumberFormat="1" applyFont="1" applyBorder="1" applyAlignment="1">
      <alignment horizontal="center"/>
    </xf>
    <xf numFmtId="3" fontId="19" fillId="0" borderId="94" xfId="0" applyNumberFormat="1" applyFont="1" applyFill="1" applyBorder="1" applyAlignment="1">
      <alignment horizontal="center" vertical="center"/>
    </xf>
    <xf numFmtId="3" fontId="19" fillId="0" borderId="87" xfId="0" applyNumberFormat="1" applyFont="1" applyFill="1" applyBorder="1" applyAlignment="1">
      <alignment horizontal="center" vertical="center"/>
    </xf>
    <xf numFmtId="3" fontId="19" fillId="0" borderId="93" xfId="0" applyNumberFormat="1" applyFont="1" applyFill="1" applyBorder="1" applyAlignment="1">
      <alignment horizontal="center" vertical="center"/>
    </xf>
    <xf numFmtId="3" fontId="19" fillId="0" borderId="53" xfId="0" applyNumberFormat="1" applyFont="1" applyBorder="1" applyAlignment="1">
      <alignment horizontal="center" vertical="center"/>
    </xf>
    <xf numFmtId="3" fontId="19" fillId="0" borderId="38" xfId="0" applyNumberFormat="1" applyFont="1" applyBorder="1" applyAlignment="1">
      <alignment horizontal="center" vertical="center"/>
    </xf>
    <xf numFmtId="3" fontId="19" fillId="0" borderId="55" xfId="0" applyNumberFormat="1" applyFont="1" applyBorder="1" applyAlignment="1">
      <alignment horizontal="center" vertical="center"/>
    </xf>
    <xf numFmtId="3" fontId="19" fillId="0" borderId="58" xfId="0" applyNumberFormat="1" applyFont="1" applyBorder="1" applyAlignment="1">
      <alignment horizontal="center" vertical="center"/>
    </xf>
    <xf numFmtId="3" fontId="19" fillId="0" borderId="56" xfId="1" applyNumberFormat="1" applyFont="1" applyFill="1" applyBorder="1" applyAlignment="1">
      <alignment horizontal="center" vertical="center"/>
    </xf>
    <xf numFmtId="3" fontId="19" fillId="0" borderId="57" xfId="1" applyNumberFormat="1" applyFont="1" applyFill="1" applyBorder="1" applyAlignment="1">
      <alignment horizontal="center" vertical="center"/>
    </xf>
    <xf numFmtId="3" fontId="19" fillId="0" borderId="58" xfId="1" applyNumberFormat="1" applyFont="1" applyFill="1" applyBorder="1" applyAlignment="1">
      <alignment horizontal="center" vertical="center"/>
    </xf>
    <xf numFmtId="3" fontId="19" fillId="0" borderId="56" xfId="1" applyNumberFormat="1" applyFont="1" applyBorder="1" applyAlignment="1">
      <alignment horizontal="center" vertical="center"/>
    </xf>
    <xf numFmtId="3" fontId="19" fillId="0" borderId="57" xfId="1" applyNumberFormat="1" applyFont="1" applyBorder="1" applyAlignment="1">
      <alignment horizontal="center" vertical="center"/>
    </xf>
    <xf numFmtId="3" fontId="19" fillId="0" borderId="58" xfId="1" applyNumberFormat="1" applyFont="1" applyBorder="1" applyAlignment="1">
      <alignment horizontal="center" vertical="center"/>
    </xf>
    <xf numFmtId="3" fontId="19" fillId="0" borderId="39" xfId="1" applyNumberFormat="1" applyFont="1" applyBorder="1" applyAlignment="1">
      <alignment horizontal="center" vertical="center"/>
    </xf>
    <xf numFmtId="3" fontId="19" fillId="0" borderId="55" xfId="1" applyNumberFormat="1" applyFont="1" applyBorder="1" applyAlignment="1">
      <alignment horizontal="center" vertical="center"/>
    </xf>
    <xf numFmtId="3" fontId="19" fillId="0" borderId="61" xfId="1" applyNumberFormat="1" applyFont="1" applyBorder="1" applyAlignment="1">
      <alignment horizontal="center" vertical="center"/>
    </xf>
    <xf numFmtId="3" fontId="7" fillId="0" borderId="38" xfId="0" applyNumberFormat="1" applyFont="1" applyBorder="1" applyAlignment="1">
      <alignment horizontal="center" vertical="center"/>
    </xf>
    <xf numFmtId="3" fontId="7" fillId="0" borderId="55" xfId="0" applyNumberFormat="1" applyFont="1" applyBorder="1" applyAlignment="1">
      <alignment horizontal="center" vertical="center"/>
    </xf>
    <xf numFmtId="3" fontId="7" fillId="0" borderId="39" xfId="0" applyNumberFormat="1" applyFont="1" applyBorder="1" applyAlignment="1">
      <alignment horizontal="center" vertical="center"/>
    </xf>
    <xf numFmtId="3" fontId="7" fillId="0" borderId="58" xfId="0" applyNumberFormat="1" applyFont="1" applyBorder="1" applyAlignment="1">
      <alignment horizontal="center" vertical="center"/>
    </xf>
    <xf numFmtId="3" fontId="19" fillId="0" borderId="23" xfId="1" applyNumberFormat="1" applyFont="1" applyBorder="1" applyAlignment="1">
      <alignment horizontal="center" vertical="center"/>
    </xf>
    <xf numFmtId="3" fontId="19" fillId="0" borderId="69" xfId="1" applyNumberFormat="1" applyFont="1" applyBorder="1" applyAlignment="1">
      <alignment horizontal="center" vertical="center"/>
    </xf>
    <xf numFmtId="3" fontId="19" fillId="0" borderId="92" xfId="1" applyNumberFormat="1" applyFont="1" applyBorder="1" applyAlignment="1">
      <alignment horizontal="center" vertical="center"/>
    </xf>
    <xf numFmtId="3" fontId="19" fillId="0" borderId="54" xfId="1" applyNumberFormat="1" applyFont="1" applyBorder="1" applyAlignment="1">
      <alignment horizontal="center" vertical="center"/>
    </xf>
    <xf numFmtId="3" fontId="19" fillId="5" borderId="39" xfId="1" applyNumberFormat="1" applyFont="1" applyFill="1" applyBorder="1" applyAlignment="1">
      <alignment horizontal="center" vertical="center"/>
    </xf>
    <xf numFmtId="3" fontId="19" fillId="5" borderId="57" xfId="1" applyNumberFormat="1" applyFont="1" applyFill="1" applyBorder="1" applyAlignment="1">
      <alignment horizontal="center" vertical="center"/>
    </xf>
    <xf numFmtId="3" fontId="19" fillId="5" borderId="58" xfId="1" applyNumberFormat="1" applyFont="1" applyFill="1" applyBorder="1" applyAlignment="1">
      <alignment horizontal="center" vertical="center"/>
    </xf>
    <xf numFmtId="3" fontId="19" fillId="0" borderId="39" xfId="1" applyNumberFormat="1" applyFont="1" applyBorder="1" applyAlignment="1">
      <alignment horizontal="center"/>
    </xf>
    <xf numFmtId="3" fontId="19" fillId="0" borderId="57" xfId="1" applyNumberFormat="1" applyFont="1" applyBorder="1" applyAlignment="1">
      <alignment horizontal="center"/>
    </xf>
    <xf numFmtId="3" fontId="19" fillId="0" borderId="58" xfId="1" applyNumberFormat="1" applyFont="1" applyBorder="1" applyAlignment="1">
      <alignment horizontal="center"/>
    </xf>
    <xf numFmtId="3" fontId="7" fillId="0" borderId="61" xfId="0" applyNumberFormat="1" applyFont="1" applyBorder="1" applyAlignment="1">
      <alignment horizontal="center" vertical="center"/>
    </xf>
    <xf numFmtId="3" fontId="3" fillId="3" borderId="74" xfId="0" applyNumberFormat="1" applyFont="1" applyFill="1" applyBorder="1" applyAlignment="1">
      <alignment horizontal="center" vertical="center"/>
    </xf>
    <xf numFmtId="3" fontId="3" fillId="6" borderId="77" xfId="0" applyNumberFormat="1" applyFont="1" applyFill="1" applyBorder="1" applyAlignment="1">
      <alignment horizontal="center" vertical="center"/>
    </xf>
    <xf numFmtId="3" fontId="7" fillId="0" borderId="83" xfId="0" applyNumberFormat="1" applyFont="1" applyBorder="1" applyAlignment="1">
      <alignment horizontal="center" vertical="center"/>
    </xf>
    <xf numFmtId="3" fontId="30" fillId="0" borderId="39" xfId="0" applyNumberFormat="1" applyFont="1" applyBorder="1" applyAlignment="1">
      <alignment horizontal="center" wrapText="1"/>
    </xf>
    <xf numFmtId="3" fontId="30" fillId="0" borderId="57" xfId="0" applyNumberFormat="1" applyFont="1" applyBorder="1" applyAlignment="1">
      <alignment horizontal="center" wrapText="1"/>
    </xf>
    <xf numFmtId="3" fontId="30" fillId="0" borderId="58" xfId="0" applyNumberFormat="1" applyFont="1" applyBorder="1" applyAlignment="1">
      <alignment horizontal="center" wrapText="1"/>
    </xf>
    <xf numFmtId="3" fontId="3" fillId="3" borderId="72" xfId="0" applyNumberFormat="1" applyFont="1" applyFill="1" applyBorder="1" applyAlignment="1">
      <alignment horizontal="center" vertical="center"/>
    </xf>
    <xf numFmtId="0" fontId="8" fillId="3" borderId="63" xfId="13" applyFont="1" applyFill="1" applyBorder="1" applyAlignment="1"/>
    <xf numFmtId="0" fontId="8" fillId="3" borderId="11" xfId="13" applyFont="1" applyFill="1" applyBorder="1" applyAlignment="1"/>
    <xf numFmtId="3" fontId="3" fillId="6" borderId="9" xfId="0" applyNumberFormat="1" applyFont="1" applyFill="1" applyBorder="1" applyAlignment="1">
      <alignment horizontal="center" vertical="center"/>
    </xf>
    <xf numFmtId="3" fontId="3" fillId="6" borderId="74" xfId="0" applyNumberFormat="1" applyFont="1" applyFill="1" applyBorder="1" applyAlignment="1">
      <alignment horizontal="center" vertical="center"/>
    </xf>
    <xf numFmtId="3" fontId="3" fillId="6" borderId="72" xfId="0" applyNumberFormat="1" applyFont="1" applyFill="1" applyBorder="1" applyAlignment="1">
      <alignment horizontal="center" vertical="center"/>
    </xf>
    <xf numFmtId="3" fontId="3" fillId="6" borderId="82" xfId="0" applyNumberFormat="1" applyFont="1" applyFill="1" applyBorder="1" applyAlignment="1">
      <alignment horizontal="center" vertical="center"/>
    </xf>
    <xf numFmtId="3" fontId="3" fillId="3" borderId="63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/>
    <xf numFmtId="1" fontId="3" fillId="4" borderId="74" xfId="1" applyNumberFormat="1" applyFont="1" applyFill="1" applyBorder="1" applyAlignment="1">
      <alignment horizontal="center" vertical="center"/>
    </xf>
    <xf numFmtId="1" fontId="9" fillId="0" borderId="37" xfId="0" applyNumberFormat="1" applyFont="1" applyBorder="1" applyAlignment="1">
      <alignment vertical="center"/>
    </xf>
    <xf numFmtId="1" fontId="3" fillId="6" borderId="74" xfId="0" applyNumberFormat="1" applyFont="1" applyFill="1" applyBorder="1" applyAlignment="1">
      <alignment horizontal="center" vertical="center"/>
    </xf>
    <xf numFmtId="3" fontId="3" fillId="4" borderId="74" xfId="1" applyNumberFormat="1" applyFont="1" applyFill="1" applyBorder="1" applyAlignment="1">
      <alignment horizontal="center" vertical="center"/>
    </xf>
    <xf numFmtId="3" fontId="3" fillId="4" borderId="28" xfId="1" applyNumberFormat="1" applyFont="1" applyFill="1" applyBorder="1" applyAlignment="1">
      <alignment horizontal="center" vertical="center"/>
    </xf>
    <xf numFmtId="3" fontId="3" fillId="3" borderId="74" xfId="1" applyNumberFormat="1" applyFont="1" applyFill="1" applyBorder="1" applyAlignment="1">
      <alignment horizontal="center" vertical="center"/>
    </xf>
    <xf numFmtId="3" fontId="3" fillId="3" borderId="28" xfId="1" applyNumberFormat="1" applyFont="1" applyFill="1" applyBorder="1" applyAlignment="1">
      <alignment horizontal="center" vertical="center"/>
    </xf>
    <xf numFmtId="1" fontId="8" fillId="3" borderId="85" xfId="13" applyNumberFormat="1" applyFont="1" applyFill="1" applyBorder="1" applyAlignment="1"/>
    <xf numFmtId="1" fontId="8" fillId="3" borderId="11" xfId="13" applyNumberFormat="1" applyFont="1" applyFill="1" applyBorder="1" applyAlignment="1"/>
    <xf numFmtId="3" fontId="7" fillId="0" borderId="0" xfId="0" applyNumberFormat="1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 wrapText="1"/>
    </xf>
    <xf numFmtId="1" fontId="9" fillId="0" borderId="0" xfId="0" applyNumberFormat="1" applyFont="1" applyFill="1" applyAlignment="1">
      <alignment horizontal="center"/>
    </xf>
    <xf numFmtId="3" fontId="0" fillId="0" borderId="0" xfId="0" applyNumberFormat="1"/>
    <xf numFmtId="0" fontId="0" fillId="0" borderId="96" xfId="0" applyBorder="1"/>
    <xf numFmtId="0" fontId="0" fillId="0" borderId="97" xfId="0" applyBorder="1"/>
    <xf numFmtId="0" fontId="9" fillId="7" borderId="39" xfId="0" applyFont="1" applyFill="1" applyBorder="1"/>
    <xf numFmtId="3" fontId="19" fillId="7" borderId="39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horizontal="center" vertical="center"/>
    </xf>
    <xf numFmtId="1" fontId="3" fillId="3" borderId="0" xfId="13" applyNumberFormat="1" applyFont="1" applyFill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0" fontId="0" fillId="0" borderId="0" xfId="0" applyAlignment="1"/>
    <xf numFmtId="1" fontId="19" fillId="0" borderId="24" xfId="1" applyNumberFormat="1" applyFont="1" applyBorder="1" applyAlignment="1">
      <alignment horizontal="center" vertical="center"/>
    </xf>
    <xf numFmtId="3" fontId="33" fillId="0" borderId="0" xfId="0" applyNumberFormat="1" applyFont="1"/>
    <xf numFmtId="0" fontId="9" fillId="0" borderId="0" xfId="5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/>
    </xf>
    <xf numFmtId="0" fontId="21" fillId="0" borderId="0" xfId="5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8" fillId="0" borderId="1" xfId="0" applyFont="1" applyFill="1" applyBorder="1" applyAlignment="1">
      <alignment horizontal="right"/>
    </xf>
    <xf numFmtId="1" fontId="9" fillId="0" borderId="1" xfId="0" applyNumberFormat="1" applyFont="1" applyFill="1" applyBorder="1" applyAlignment="1">
      <alignment horizontal="left"/>
    </xf>
    <xf numFmtId="0" fontId="8" fillId="2" borderId="7" xfId="0" applyFont="1" applyFill="1" applyBorder="1" applyAlignment="1">
      <alignment horizontal="center"/>
    </xf>
    <xf numFmtId="0" fontId="8" fillId="3" borderId="63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64" xfId="0" applyFont="1" applyFill="1" applyBorder="1" applyAlignment="1">
      <alignment horizontal="center"/>
    </xf>
    <xf numFmtId="0" fontId="9" fillId="0" borderId="39" xfId="0" applyFont="1" applyBorder="1" applyAlignment="1">
      <alignment horizontal="right"/>
    </xf>
    <xf numFmtId="0" fontId="9" fillId="0" borderId="22" xfId="0" applyFont="1" applyBorder="1" applyAlignment="1">
      <alignment horizontal="right"/>
    </xf>
    <xf numFmtId="0" fontId="9" fillId="0" borderId="41" xfId="0" applyFont="1" applyBorder="1" applyAlignment="1">
      <alignment horizontal="right"/>
    </xf>
    <xf numFmtId="0" fontId="9" fillId="0" borderId="42" xfId="0" applyFont="1" applyBorder="1" applyAlignment="1">
      <alignment horizontal="right"/>
    </xf>
    <xf numFmtId="0" fontId="11" fillId="0" borderId="9" xfId="0" applyFont="1" applyBorder="1" applyAlignment="1">
      <alignment horizontal="center" vertical="center" textRotation="90"/>
    </xf>
    <xf numFmtId="0" fontId="11" fillId="0" borderId="20" xfId="0" applyFont="1" applyBorder="1" applyAlignment="1">
      <alignment horizontal="center" vertical="center" textRotation="90"/>
    </xf>
    <xf numFmtId="0" fontId="11" fillId="0" borderId="10" xfId="0" applyFont="1" applyBorder="1" applyAlignment="1">
      <alignment horizontal="center" vertical="center" textRotation="90"/>
    </xf>
    <xf numFmtId="0" fontId="9" fillId="0" borderId="35" xfId="0" applyFont="1" applyBorder="1" applyAlignment="1">
      <alignment horizontal="right"/>
    </xf>
    <xf numFmtId="0" fontId="8" fillId="0" borderId="9" xfId="0" applyFont="1" applyBorder="1" applyAlignment="1">
      <alignment horizontal="center" vertical="center" textRotation="90"/>
    </xf>
    <xf numFmtId="0" fontId="8" fillId="0" borderId="20" xfId="0" applyFont="1" applyBorder="1" applyAlignment="1">
      <alignment horizontal="center" vertical="center" textRotation="90"/>
    </xf>
    <xf numFmtId="0" fontId="8" fillId="0" borderId="10" xfId="0" applyFont="1" applyBorder="1" applyAlignment="1">
      <alignment horizontal="center" vertical="center" textRotation="90"/>
    </xf>
    <xf numFmtId="0" fontId="9" fillId="0" borderId="31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0" borderId="38" xfId="0" applyFont="1" applyBorder="1" applyAlignment="1">
      <alignment horizontal="right"/>
    </xf>
    <xf numFmtId="0" fontId="9" fillId="0" borderId="40" xfId="0" applyFont="1" applyBorder="1" applyAlignment="1">
      <alignment horizontal="right"/>
    </xf>
    <xf numFmtId="0" fontId="11" fillId="3" borderId="63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right"/>
    </xf>
    <xf numFmtId="0" fontId="16" fillId="0" borderId="40" xfId="0" applyFont="1" applyBorder="1" applyAlignment="1">
      <alignment horizontal="right"/>
    </xf>
    <xf numFmtId="0" fontId="16" fillId="0" borderId="39" xfId="0" applyFont="1" applyBorder="1" applyAlignment="1">
      <alignment horizontal="right"/>
    </xf>
    <xf numFmtId="0" fontId="16" fillId="0" borderId="22" xfId="0" applyFont="1" applyBorder="1" applyAlignment="1">
      <alignment horizontal="right"/>
    </xf>
    <xf numFmtId="0" fontId="16" fillId="0" borderId="41" xfId="0" applyFont="1" applyBorder="1" applyAlignment="1">
      <alignment horizontal="right"/>
    </xf>
    <xf numFmtId="0" fontId="16" fillId="0" borderId="42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11" fillId="3" borderId="64" xfId="0" applyFont="1" applyFill="1" applyBorder="1" applyAlignment="1">
      <alignment horizontal="center"/>
    </xf>
    <xf numFmtId="0" fontId="9" fillId="0" borderId="43" xfId="0" applyFont="1" applyBorder="1" applyAlignment="1">
      <alignment horizontal="right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right" vertical="center" wrapText="1" readingOrder="2"/>
    </xf>
    <xf numFmtId="0" fontId="10" fillId="0" borderId="0" xfId="0" applyFont="1" applyBorder="1" applyAlignment="1">
      <alignment horizontal="right" vertical="center" wrapText="1" readingOrder="2"/>
    </xf>
    <xf numFmtId="0" fontId="10" fillId="0" borderId="1" xfId="0" applyFont="1" applyBorder="1" applyAlignment="1">
      <alignment vertical="center" wrapText="1" readingOrder="1"/>
    </xf>
    <xf numFmtId="0" fontId="10" fillId="0" borderId="0" xfId="0" applyFont="1" applyBorder="1" applyAlignment="1">
      <alignment vertical="center" wrapText="1" readingOrder="1"/>
    </xf>
    <xf numFmtId="0" fontId="7" fillId="0" borderId="38" xfId="0" applyFont="1" applyBorder="1" applyAlignment="1">
      <alignment horizontal="right"/>
    </xf>
    <xf numFmtId="0" fontId="7" fillId="0" borderId="40" xfId="0" applyFont="1" applyBorder="1" applyAlignment="1">
      <alignment horizontal="right"/>
    </xf>
    <xf numFmtId="0" fontId="32" fillId="0" borderId="9" xfId="0" applyFont="1" applyFill="1" applyBorder="1" applyAlignment="1">
      <alignment horizontal="center" vertical="center" textRotation="90"/>
    </xf>
    <xf numFmtId="0" fontId="15" fillId="0" borderId="20" xfId="0" applyFont="1" applyFill="1" applyBorder="1" applyAlignment="1">
      <alignment horizontal="center" vertical="center" textRotation="90"/>
    </xf>
    <xf numFmtId="1" fontId="15" fillId="0" borderId="9" xfId="0" applyNumberFormat="1" applyFont="1" applyFill="1" applyBorder="1" applyAlignment="1">
      <alignment horizontal="center" vertical="center" textRotation="90"/>
    </xf>
    <xf numFmtId="1" fontId="15" fillId="0" borderId="20" xfId="0" applyNumberFormat="1" applyFont="1" applyFill="1" applyBorder="1" applyAlignment="1">
      <alignment horizontal="center" vertical="center" textRotation="90"/>
    </xf>
    <xf numFmtId="1" fontId="15" fillId="0" borderId="10" xfId="0" applyNumberFormat="1" applyFont="1" applyFill="1" applyBorder="1" applyAlignment="1">
      <alignment horizontal="center" vertical="center" textRotation="90"/>
    </xf>
    <xf numFmtId="0" fontId="8" fillId="3" borderId="38" xfId="13" applyFont="1" applyFill="1" applyBorder="1" applyAlignment="1">
      <alignment horizontal="center" vertical="center"/>
    </xf>
    <xf numFmtId="0" fontId="8" fillId="3" borderId="41" xfId="13" applyFont="1" applyFill="1" applyBorder="1" applyAlignment="1">
      <alignment horizontal="center" vertical="center"/>
    </xf>
    <xf numFmtId="0" fontId="8" fillId="3" borderId="2" xfId="13" applyFont="1" applyFill="1" applyBorder="1" applyAlignment="1">
      <alignment horizontal="center" vertical="center"/>
    </xf>
    <xf numFmtId="0" fontId="8" fillId="3" borderId="1" xfId="13" applyFont="1" applyFill="1" applyBorder="1" applyAlignment="1">
      <alignment horizontal="center" vertical="center"/>
    </xf>
    <xf numFmtId="0" fontId="8" fillId="3" borderId="6" xfId="13" applyFont="1" applyFill="1" applyBorder="1" applyAlignment="1">
      <alignment horizontal="center" vertical="center"/>
    </xf>
    <xf numFmtId="0" fontId="8" fillId="3" borderId="7" xfId="13" applyFont="1" applyFill="1" applyBorder="1" applyAlignment="1">
      <alignment horizontal="center" vertical="center"/>
    </xf>
    <xf numFmtId="0" fontId="8" fillId="3" borderId="40" xfId="13" applyFont="1" applyFill="1" applyBorder="1" applyAlignment="1">
      <alignment horizontal="center" vertical="center"/>
    </xf>
    <xf numFmtId="0" fontId="8" fillId="3" borderId="42" xfId="13" applyFont="1" applyFill="1" applyBorder="1" applyAlignment="1">
      <alignment horizontal="center" vertical="center"/>
    </xf>
    <xf numFmtId="0" fontId="11" fillId="0" borderId="77" xfId="0" applyFont="1" applyBorder="1" applyAlignment="1">
      <alignment horizontal="center" vertical="center" textRotation="90"/>
    </xf>
    <xf numFmtId="0" fontId="11" fillId="0" borderId="79" xfId="0" applyFont="1" applyBorder="1" applyAlignment="1">
      <alignment horizontal="center" vertical="center" textRotation="90"/>
    </xf>
    <xf numFmtId="0" fontId="11" fillId="0" borderId="80" xfId="0" applyFont="1" applyBorder="1" applyAlignment="1">
      <alignment horizontal="center" vertical="center" textRotation="90"/>
    </xf>
    <xf numFmtId="0" fontId="9" fillId="0" borderId="54" xfId="0" applyFont="1" applyBorder="1" applyAlignment="1">
      <alignment horizontal="right"/>
    </xf>
    <xf numFmtId="0" fontId="9" fillId="0" borderId="70" xfId="0" applyFont="1" applyBorder="1" applyAlignment="1">
      <alignment horizontal="right"/>
    </xf>
    <xf numFmtId="0" fontId="9" fillId="0" borderId="57" xfId="0" applyFont="1" applyBorder="1" applyAlignment="1">
      <alignment horizontal="right"/>
    </xf>
    <xf numFmtId="0" fontId="9" fillId="0" borderId="83" xfId="0" applyFont="1" applyBorder="1" applyAlignment="1">
      <alignment horizontal="right"/>
    </xf>
    <xf numFmtId="0" fontId="9" fillId="0" borderId="60" xfId="0" applyFont="1" applyBorder="1" applyAlignment="1">
      <alignment horizontal="right"/>
    </xf>
    <xf numFmtId="0" fontId="9" fillId="0" borderId="71" xfId="0" applyFont="1" applyBorder="1" applyAlignment="1">
      <alignment horizontal="right"/>
    </xf>
    <xf numFmtId="0" fontId="8" fillId="3" borderId="74" xfId="0" applyFont="1" applyFill="1" applyBorder="1" applyAlignment="1">
      <alignment horizontal="center"/>
    </xf>
    <xf numFmtId="0" fontId="8" fillId="3" borderId="72" xfId="0" applyFont="1" applyFill="1" applyBorder="1" applyAlignment="1">
      <alignment horizontal="center"/>
    </xf>
    <xf numFmtId="0" fontId="8" fillId="3" borderId="85" xfId="0" applyFont="1" applyFill="1" applyBorder="1" applyAlignment="1">
      <alignment horizontal="center"/>
    </xf>
    <xf numFmtId="0" fontId="8" fillId="3" borderId="27" xfId="13" applyFont="1" applyFill="1" applyBorder="1" applyAlignment="1">
      <alignment horizontal="center"/>
    </xf>
    <xf numFmtId="0" fontId="8" fillId="3" borderId="11" xfId="13" applyFont="1" applyFill="1" applyBorder="1" applyAlignment="1">
      <alignment horizontal="center"/>
    </xf>
    <xf numFmtId="0" fontId="8" fillId="0" borderId="3" xfId="13" applyFont="1" applyFill="1" applyBorder="1" applyAlignment="1">
      <alignment horizontal="center" vertical="center" textRotation="90"/>
    </xf>
    <xf numFmtId="0" fontId="8" fillId="0" borderId="5" xfId="13" applyFont="1" applyFill="1" applyBorder="1" applyAlignment="1">
      <alignment horizontal="center" vertical="center" textRotation="90"/>
    </xf>
    <xf numFmtId="0" fontId="8" fillId="0" borderId="8" xfId="13" applyFont="1" applyFill="1" applyBorder="1" applyAlignment="1">
      <alignment horizontal="center" vertical="center" textRotation="90"/>
    </xf>
    <xf numFmtId="0" fontId="8" fillId="0" borderId="9" xfId="13" applyFont="1" applyFill="1" applyBorder="1" applyAlignment="1">
      <alignment horizontal="center" vertical="center" textRotation="90"/>
    </xf>
    <xf numFmtId="0" fontId="8" fillId="0" borderId="20" xfId="13" applyFont="1" applyFill="1" applyBorder="1" applyAlignment="1">
      <alignment horizontal="center" vertical="center" textRotation="90"/>
    </xf>
    <xf numFmtId="0" fontId="8" fillId="0" borderId="10" xfId="13" applyFont="1" applyFill="1" applyBorder="1" applyAlignment="1">
      <alignment horizontal="center" vertical="center" textRotation="90"/>
    </xf>
    <xf numFmtId="0" fontId="8" fillId="2" borderId="7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 wrapText="1"/>
    </xf>
    <xf numFmtId="0" fontId="8" fillId="3" borderId="3" xfId="13" applyFont="1" applyFill="1" applyBorder="1" applyAlignment="1">
      <alignment horizontal="center" vertical="center"/>
    </xf>
    <xf numFmtId="0" fontId="8" fillId="3" borderId="8" xfId="13" applyFont="1" applyFill="1" applyBorder="1" applyAlignment="1">
      <alignment horizontal="center" vertical="center"/>
    </xf>
    <xf numFmtId="0" fontId="8" fillId="3" borderId="9" xfId="13" applyFont="1" applyFill="1" applyBorder="1" applyAlignment="1">
      <alignment horizontal="center" vertical="center"/>
    </xf>
    <xf numFmtId="0" fontId="8" fillId="3" borderId="10" xfId="13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/>
    </xf>
    <xf numFmtId="0" fontId="8" fillId="3" borderId="49" xfId="13" applyFont="1" applyFill="1" applyBorder="1" applyAlignment="1">
      <alignment horizontal="center" vertical="center"/>
    </xf>
    <xf numFmtId="0" fontId="8" fillId="3" borderId="48" xfId="13" applyFont="1" applyFill="1" applyBorder="1" applyAlignment="1">
      <alignment horizontal="center" vertical="center"/>
    </xf>
    <xf numFmtId="0" fontId="8" fillId="3" borderId="20" xfId="13" applyFont="1" applyFill="1" applyBorder="1" applyAlignment="1">
      <alignment horizontal="center" vertical="center"/>
    </xf>
    <xf numFmtId="0" fontId="8" fillId="3" borderId="63" xfId="13" applyFont="1" applyFill="1" applyBorder="1" applyAlignment="1">
      <alignment horizontal="center"/>
    </xf>
    <xf numFmtId="0" fontId="8" fillId="5" borderId="9" xfId="13" applyFont="1" applyFill="1" applyBorder="1" applyAlignment="1">
      <alignment horizontal="center" vertical="center" textRotation="90"/>
    </xf>
    <xf numFmtId="0" fontId="8" fillId="5" borderId="20" xfId="13" applyFont="1" applyFill="1" applyBorder="1" applyAlignment="1">
      <alignment horizontal="center" vertical="center" textRotation="90"/>
    </xf>
    <xf numFmtId="0" fontId="8" fillId="5" borderId="10" xfId="13" applyFont="1" applyFill="1" applyBorder="1" applyAlignment="1">
      <alignment horizontal="center" vertical="center" textRotation="90"/>
    </xf>
    <xf numFmtId="0" fontId="9" fillId="0" borderId="6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1" fontId="9" fillId="0" borderId="63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 readingOrder="1"/>
    </xf>
    <xf numFmtId="1" fontId="9" fillId="0" borderId="0" xfId="0" applyNumberFormat="1" applyFont="1" applyAlignment="1">
      <alignment horizontal="left"/>
    </xf>
    <xf numFmtId="0" fontId="29" fillId="0" borderId="1" xfId="13" applyFont="1" applyBorder="1" applyAlignment="1">
      <alignment horizontal="right" vertical="center" wrapText="1" readingOrder="2"/>
    </xf>
    <xf numFmtId="1" fontId="8" fillId="3" borderId="63" xfId="13" applyNumberFormat="1" applyFont="1" applyFill="1" applyBorder="1" applyAlignment="1">
      <alignment horizontal="center"/>
    </xf>
    <xf numFmtId="1" fontId="8" fillId="3" borderId="11" xfId="13" applyNumberFormat="1" applyFont="1" applyFill="1" applyBorder="1" applyAlignment="1">
      <alignment horizontal="center"/>
    </xf>
    <xf numFmtId="0" fontId="8" fillId="0" borderId="9" xfId="13" applyFont="1" applyBorder="1" applyAlignment="1">
      <alignment horizontal="center" vertical="center" textRotation="90"/>
    </xf>
    <xf numFmtId="0" fontId="8" fillId="0" borderId="20" xfId="13" applyFont="1" applyBorder="1" applyAlignment="1">
      <alignment horizontal="center" vertical="center" textRotation="90"/>
    </xf>
    <xf numFmtId="0" fontId="8" fillId="0" borderId="10" xfId="13" applyFont="1" applyBorder="1" applyAlignment="1">
      <alignment horizontal="center" vertical="center" textRotation="90"/>
    </xf>
    <xf numFmtId="0" fontId="8" fillId="3" borderId="33" xfId="13" applyFont="1" applyFill="1" applyBorder="1" applyAlignment="1">
      <alignment horizontal="center" vertical="center"/>
    </xf>
    <xf numFmtId="0" fontId="8" fillId="3" borderId="34" xfId="13" applyFont="1" applyFill="1" applyBorder="1" applyAlignment="1">
      <alignment horizontal="center" vertical="center"/>
    </xf>
    <xf numFmtId="0" fontId="8" fillId="3" borderId="6" xfId="13" applyFont="1" applyFill="1" applyBorder="1" applyAlignment="1">
      <alignment horizontal="center"/>
    </xf>
    <xf numFmtId="0" fontId="8" fillId="3" borderId="8" xfId="13" applyFont="1" applyFill="1" applyBorder="1" applyAlignment="1">
      <alignment horizontal="center"/>
    </xf>
    <xf numFmtId="1" fontId="8" fillId="0" borderId="5" xfId="13" applyNumberFormat="1" applyFont="1" applyBorder="1" applyAlignment="1">
      <alignment horizontal="center" vertical="center" textRotation="90"/>
    </xf>
    <xf numFmtId="0" fontId="8" fillId="0" borderId="5" xfId="13" applyFont="1" applyBorder="1" applyAlignment="1">
      <alignment horizontal="center" vertical="center" textRotation="90"/>
    </xf>
    <xf numFmtId="0" fontId="8" fillId="0" borderId="3" xfId="13" applyFont="1" applyBorder="1" applyAlignment="1">
      <alignment horizontal="center" vertical="center" textRotation="90"/>
    </xf>
    <xf numFmtId="0" fontId="8" fillId="0" borderId="8" xfId="13" applyFont="1" applyBorder="1" applyAlignment="1">
      <alignment horizontal="center" vertical="center" textRotation="90"/>
    </xf>
    <xf numFmtId="0" fontId="8" fillId="3" borderId="85" xfId="13" applyFont="1" applyFill="1" applyBorder="1" applyAlignment="1">
      <alignment horizontal="center"/>
    </xf>
    <xf numFmtId="0" fontId="8" fillId="5" borderId="3" xfId="13" applyFont="1" applyFill="1" applyBorder="1" applyAlignment="1">
      <alignment horizontal="center" vertical="center" textRotation="90"/>
    </xf>
    <xf numFmtId="0" fontId="8" fillId="5" borderId="5" xfId="13" applyFont="1" applyFill="1" applyBorder="1" applyAlignment="1">
      <alignment horizontal="center" vertical="center" textRotation="90"/>
    </xf>
    <xf numFmtId="0" fontId="8" fillId="5" borderId="8" xfId="13" applyFont="1" applyFill="1" applyBorder="1" applyAlignment="1">
      <alignment horizontal="center" vertical="center" textRotation="90"/>
    </xf>
    <xf numFmtId="0" fontId="8" fillId="3" borderId="12" xfId="13" applyFont="1" applyFill="1" applyBorder="1" applyAlignment="1">
      <alignment horizontal="center" vertical="center"/>
    </xf>
    <xf numFmtId="0" fontId="8" fillId="3" borderId="15" xfId="13" applyFont="1" applyFill="1" applyBorder="1" applyAlignment="1">
      <alignment horizontal="center" vertical="center"/>
    </xf>
    <xf numFmtId="0" fontId="8" fillId="3" borderId="13" xfId="13" applyFont="1" applyFill="1" applyBorder="1" applyAlignment="1">
      <alignment horizontal="center" vertical="center"/>
    </xf>
    <xf numFmtId="0" fontId="8" fillId="3" borderId="16" xfId="13" applyFont="1" applyFill="1" applyBorder="1" applyAlignment="1">
      <alignment horizontal="center" vertical="center"/>
    </xf>
    <xf numFmtId="0" fontId="8" fillId="3" borderId="35" xfId="13" applyFont="1" applyFill="1" applyBorder="1" applyAlignment="1">
      <alignment horizontal="center" vertical="center"/>
    </xf>
    <xf numFmtId="0" fontId="8" fillId="3" borderId="36" xfId="13" applyFont="1" applyFill="1" applyBorder="1" applyAlignment="1">
      <alignment horizontal="center" vertical="center"/>
    </xf>
    <xf numFmtId="0" fontId="8" fillId="3" borderId="14" xfId="13" applyFont="1" applyFill="1" applyBorder="1" applyAlignment="1">
      <alignment horizontal="center" vertical="center"/>
    </xf>
    <xf numFmtId="0" fontId="8" fillId="3" borderId="17" xfId="13" applyFont="1" applyFill="1" applyBorder="1" applyAlignment="1">
      <alignment horizontal="center" vertical="center"/>
    </xf>
    <xf numFmtId="0" fontId="9" fillId="3" borderId="85" xfId="13" applyFont="1" applyFill="1" applyBorder="1" applyAlignment="1">
      <alignment horizontal="center"/>
    </xf>
    <xf numFmtId="0" fontId="9" fillId="3" borderId="11" xfId="13" applyFont="1" applyFill="1" applyBorder="1" applyAlignment="1">
      <alignment horizontal="center"/>
    </xf>
    <xf numFmtId="0" fontId="8" fillId="3" borderId="63" xfId="13" applyFont="1" applyFill="1" applyBorder="1" applyAlignment="1">
      <alignment horizontal="center" vertical="center"/>
    </xf>
    <xf numFmtId="0" fontId="8" fillId="3" borderId="11" xfId="13" applyFont="1" applyFill="1" applyBorder="1" applyAlignment="1">
      <alignment horizontal="center" vertical="center"/>
    </xf>
    <xf numFmtId="1" fontId="3" fillId="0" borderId="3" xfId="13" applyNumberFormat="1" applyFont="1" applyBorder="1" applyAlignment="1">
      <alignment horizontal="center" vertical="center" textRotation="90" wrapText="1"/>
    </xf>
    <xf numFmtId="1" fontId="3" fillId="0" borderId="5" xfId="13" applyNumberFormat="1" applyFont="1" applyBorder="1" applyAlignment="1">
      <alignment horizontal="center" vertical="center" textRotation="90" wrapText="1"/>
    </xf>
    <xf numFmtId="1" fontId="3" fillId="0" borderId="8" xfId="13" applyNumberFormat="1" applyFont="1" applyBorder="1" applyAlignment="1">
      <alignment horizontal="center" vertical="center" textRotation="90" wrapText="1"/>
    </xf>
    <xf numFmtId="0" fontId="8" fillId="0" borderId="0" xfId="0" applyFont="1" applyFill="1" applyAlignment="1">
      <alignment horizontal="center"/>
    </xf>
    <xf numFmtId="1" fontId="9" fillId="0" borderId="0" xfId="0" applyNumberFormat="1" applyFont="1" applyFill="1" applyAlignment="1">
      <alignment horizontal="center"/>
    </xf>
    <xf numFmtId="0" fontId="8" fillId="6" borderId="74" xfId="0" applyFont="1" applyFill="1" applyBorder="1" applyAlignment="1">
      <alignment horizontal="center" vertical="center"/>
    </xf>
    <xf numFmtId="0" fontId="8" fillId="6" borderId="82" xfId="0" applyFont="1" applyFill="1" applyBorder="1" applyAlignment="1">
      <alignment horizontal="center" vertical="center"/>
    </xf>
    <xf numFmtId="0" fontId="8" fillId="6" borderId="63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1" fontId="3" fillId="3" borderId="63" xfId="13" applyNumberFormat="1" applyFont="1" applyFill="1" applyBorder="1" applyAlignment="1">
      <alignment horizontal="center" vertical="center"/>
    </xf>
    <xf numFmtId="1" fontId="3" fillId="3" borderId="11" xfId="13" applyNumberFormat="1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 textRotation="90"/>
    </xf>
    <xf numFmtId="0" fontId="8" fillId="0" borderId="31" xfId="0" applyFont="1" applyFill="1" applyBorder="1" applyAlignment="1">
      <alignment horizontal="center" vertical="center" textRotation="90"/>
    </xf>
    <xf numFmtId="0" fontId="8" fillId="0" borderId="36" xfId="0" applyFont="1" applyFill="1" applyBorder="1" applyAlignment="1">
      <alignment horizontal="center" vertical="center" textRotation="90"/>
    </xf>
    <xf numFmtId="0" fontId="8" fillId="0" borderId="40" xfId="0" applyFont="1" applyFill="1" applyBorder="1" applyAlignment="1">
      <alignment horizontal="center" vertical="center" textRotation="90"/>
    </xf>
    <xf numFmtId="0" fontId="8" fillId="0" borderId="22" xfId="0" applyFont="1" applyFill="1" applyBorder="1" applyAlignment="1">
      <alignment horizontal="center" vertical="center" textRotation="90"/>
    </xf>
    <xf numFmtId="0" fontId="8" fillId="0" borderId="42" xfId="0" applyFont="1" applyFill="1" applyBorder="1" applyAlignment="1">
      <alignment horizontal="center" vertical="center" textRotation="90"/>
    </xf>
    <xf numFmtId="0" fontId="8" fillId="3" borderId="63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90"/>
    </xf>
    <xf numFmtId="0" fontId="8" fillId="0" borderId="4" xfId="0" applyFont="1" applyFill="1" applyBorder="1" applyAlignment="1">
      <alignment horizontal="center" vertical="center" textRotation="90"/>
    </xf>
    <xf numFmtId="1" fontId="8" fillId="0" borderId="9" xfId="0" applyNumberFormat="1" applyFont="1" applyBorder="1" applyAlignment="1">
      <alignment horizontal="center" vertical="center" textRotation="90" wrapText="1"/>
    </xf>
    <xf numFmtId="1" fontId="8" fillId="0" borderId="20" xfId="0" applyNumberFormat="1" applyFont="1" applyBorder="1" applyAlignment="1">
      <alignment horizontal="center" vertical="center" textRotation="90" wrapText="1"/>
    </xf>
    <xf numFmtId="1" fontId="8" fillId="0" borderId="10" xfId="0" applyNumberFormat="1" applyFont="1" applyBorder="1" applyAlignment="1">
      <alignment horizontal="center" vertical="center" textRotation="90" wrapText="1"/>
    </xf>
    <xf numFmtId="0" fontId="8" fillId="0" borderId="32" xfId="0" applyFont="1" applyFill="1" applyBorder="1" applyAlignment="1">
      <alignment horizontal="center" vertical="center" textRotation="90"/>
    </xf>
    <xf numFmtId="0" fontId="3" fillId="0" borderId="5" xfId="0" applyFont="1" applyFill="1" applyBorder="1" applyAlignment="1">
      <alignment horizontal="center" vertical="center" textRotation="90"/>
    </xf>
    <xf numFmtId="0" fontId="8" fillId="0" borderId="5" xfId="0" applyFont="1" applyFill="1" applyBorder="1" applyAlignment="1">
      <alignment horizontal="center" vertical="center" textRotation="90"/>
    </xf>
    <xf numFmtId="0" fontId="8" fillId="0" borderId="38" xfId="0" applyFont="1" applyFill="1" applyBorder="1" applyAlignment="1">
      <alignment horizontal="center" vertical="center" textRotation="90"/>
    </xf>
    <xf numFmtId="0" fontId="8" fillId="0" borderId="39" xfId="0" applyFont="1" applyFill="1" applyBorder="1" applyAlignment="1">
      <alignment horizontal="center" vertical="center" textRotation="90"/>
    </xf>
    <xf numFmtId="0" fontId="8" fillId="0" borderId="41" xfId="0" applyFont="1" applyFill="1" applyBorder="1" applyAlignment="1">
      <alignment horizontal="center" vertical="center" textRotation="90"/>
    </xf>
    <xf numFmtId="0" fontId="8" fillId="3" borderId="4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wrapText="1"/>
    </xf>
    <xf numFmtId="0" fontId="8" fillId="3" borderId="40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29" fillId="0" borderId="0" xfId="13" applyFont="1" applyBorder="1" applyAlignment="1">
      <alignment horizontal="right" vertical="center" wrapText="1" readingOrder="2"/>
    </xf>
    <xf numFmtId="0" fontId="29" fillId="0" borderId="0" xfId="0" applyFont="1" applyBorder="1" applyAlignment="1">
      <alignment horizontal="left" vertical="center" wrapText="1" readingOrder="1"/>
    </xf>
    <xf numFmtId="0" fontId="8" fillId="6" borderId="53" xfId="0" applyFont="1" applyFill="1" applyBorder="1" applyAlignment="1">
      <alignment horizontal="center" vertical="center"/>
    </xf>
    <xf numFmtId="0" fontId="8" fillId="6" borderId="70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right" vertical="center"/>
    </xf>
    <xf numFmtId="0" fontId="9" fillId="0" borderId="7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/>
    </xf>
    <xf numFmtId="0" fontId="9" fillId="0" borderId="56" xfId="0" applyFont="1" applyFill="1" applyBorder="1" applyAlignment="1">
      <alignment horizontal="right" vertical="center"/>
    </xf>
    <xf numFmtId="0" fontId="9" fillId="0" borderId="83" xfId="0" applyFont="1" applyFill="1" applyBorder="1" applyAlignment="1">
      <alignment horizontal="right" vertical="center"/>
    </xf>
    <xf numFmtId="1" fontId="9" fillId="0" borderId="87" xfId="0" applyNumberFormat="1" applyFont="1" applyBorder="1" applyAlignment="1">
      <alignment horizontal="left" vertical="center" wrapText="1"/>
    </xf>
    <xf numFmtId="1" fontId="9" fillId="0" borderId="58" xfId="0" applyNumberFormat="1" applyFont="1" applyBorder="1" applyAlignment="1">
      <alignment horizontal="left" vertical="center" wrapText="1"/>
    </xf>
    <xf numFmtId="1" fontId="9" fillId="0" borderId="91" xfId="0" applyNumberFormat="1" applyFont="1" applyBorder="1" applyAlignment="1">
      <alignment horizontal="left" vertical="center"/>
    </xf>
    <xf numFmtId="1" fontId="9" fillId="0" borderId="78" xfId="0" applyNumberFormat="1" applyFont="1" applyBorder="1" applyAlignment="1">
      <alignment horizontal="left" vertical="center"/>
    </xf>
    <xf numFmtId="1" fontId="9" fillId="0" borderId="89" xfId="0" applyNumberFormat="1" applyFont="1" applyBorder="1" applyAlignment="1">
      <alignment horizontal="left" vertical="center" wrapText="1"/>
    </xf>
    <xf numFmtId="1" fontId="9" fillId="0" borderId="61" xfId="0" applyNumberFormat="1" applyFont="1" applyBorder="1" applyAlignment="1">
      <alignment horizontal="left" vertical="center" wrapText="1"/>
    </xf>
    <xf numFmtId="0" fontId="8" fillId="6" borderId="85" xfId="0" applyFont="1" applyFill="1" applyBorder="1" applyAlignment="1">
      <alignment horizontal="center" vertical="center"/>
    </xf>
    <xf numFmtId="1" fontId="8" fillId="3" borderId="85" xfId="13" applyNumberFormat="1" applyFont="1" applyFill="1" applyBorder="1" applyAlignment="1">
      <alignment horizontal="center"/>
    </xf>
    <xf numFmtId="0" fontId="8" fillId="0" borderId="62" xfId="0" applyFont="1" applyFill="1" applyBorder="1" applyAlignment="1">
      <alignment horizontal="center" vertical="center" textRotation="90"/>
    </xf>
    <xf numFmtId="0" fontId="8" fillId="0" borderId="19" xfId="0" applyFont="1" applyFill="1" applyBorder="1" applyAlignment="1">
      <alignment horizontal="center" vertical="center" textRotation="90"/>
    </xf>
    <xf numFmtId="0" fontId="8" fillId="0" borderId="9" xfId="0" applyFont="1" applyFill="1" applyBorder="1" applyAlignment="1">
      <alignment horizontal="center" vertical="center" textRotation="90"/>
    </xf>
    <xf numFmtId="0" fontId="8" fillId="0" borderId="20" xfId="0" applyFont="1" applyFill="1" applyBorder="1" applyAlignment="1">
      <alignment horizontal="center" vertical="center" textRotation="90"/>
    </xf>
    <xf numFmtId="0" fontId="8" fillId="0" borderId="10" xfId="0" applyFont="1" applyFill="1" applyBorder="1" applyAlignment="1">
      <alignment horizontal="center" vertical="center" textRotation="90"/>
    </xf>
    <xf numFmtId="0" fontId="8" fillId="0" borderId="3" xfId="0" applyFont="1" applyFill="1" applyBorder="1" applyAlignment="1">
      <alignment horizontal="center" vertical="center" textRotation="90"/>
    </xf>
    <xf numFmtId="0" fontId="8" fillId="0" borderId="8" xfId="0" applyFont="1" applyFill="1" applyBorder="1" applyAlignment="1">
      <alignment horizontal="center" vertical="center" textRotation="90"/>
    </xf>
    <xf numFmtId="1" fontId="3" fillId="0" borderId="9" xfId="0" applyNumberFormat="1" applyFont="1" applyBorder="1" applyAlignment="1">
      <alignment horizontal="center" vertical="center" textRotation="90" wrapText="1"/>
    </xf>
    <xf numFmtId="1" fontId="3" fillId="0" borderId="20" xfId="0" applyNumberFormat="1" applyFont="1" applyBorder="1" applyAlignment="1">
      <alignment horizontal="center" vertical="center" textRotation="90" wrapText="1"/>
    </xf>
    <xf numFmtId="1" fontId="3" fillId="0" borderId="10" xfId="0" applyNumberFormat="1" applyFont="1" applyBorder="1" applyAlignment="1">
      <alignment horizontal="center" vertical="center" textRotation="90" wrapText="1"/>
    </xf>
    <xf numFmtId="0" fontId="8" fillId="3" borderId="38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90" xfId="13" applyFont="1" applyFill="1" applyBorder="1" applyAlignment="1">
      <alignment horizontal="center"/>
    </xf>
    <xf numFmtId="0" fontId="9" fillId="0" borderId="59" xfId="0" applyFont="1" applyFill="1" applyBorder="1" applyAlignment="1">
      <alignment horizontal="right" vertical="center"/>
    </xf>
    <xf numFmtId="0" fontId="9" fillId="0" borderId="71" xfId="0" applyFont="1" applyFill="1" applyBorder="1" applyAlignment="1">
      <alignment horizontal="right" vertical="center"/>
    </xf>
    <xf numFmtId="0" fontId="8" fillId="3" borderId="44" xfId="0" applyFont="1" applyFill="1" applyBorder="1" applyAlignment="1">
      <alignment horizontal="center" vertical="center"/>
    </xf>
    <xf numFmtId="1" fontId="9" fillId="0" borderId="0" xfId="0" applyNumberFormat="1" applyFont="1" applyBorder="1" applyAlignment="1">
      <alignment horizontal="left"/>
    </xf>
    <xf numFmtId="1" fontId="9" fillId="0" borderId="1" xfId="0" applyNumberFormat="1" applyFont="1" applyBorder="1" applyAlignment="1">
      <alignment horizontal="left"/>
    </xf>
    <xf numFmtId="0" fontId="8" fillId="4" borderId="85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63" xfId="0" applyFont="1" applyFill="1" applyBorder="1" applyAlignment="1">
      <alignment horizontal="center" vertical="center"/>
    </xf>
    <xf numFmtId="0" fontId="3" fillId="3" borderId="63" xfId="13" applyFont="1" applyFill="1" applyBorder="1" applyAlignment="1">
      <alignment horizontal="center"/>
    </xf>
    <xf numFmtId="0" fontId="3" fillId="3" borderId="11" xfId="13" applyFont="1" applyFill="1" applyBorder="1" applyAlignment="1">
      <alignment horizontal="center"/>
    </xf>
    <xf numFmtId="1" fontId="3" fillId="3" borderId="63" xfId="13" applyNumberFormat="1" applyFont="1" applyFill="1" applyBorder="1" applyAlignment="1">
      <alignment horizontal="center"/>
    </xf>
    <xf numFmtId="1" fontId="3" fillId="3" borderId="11" xfId="13" applyNumberFormat="1" applyFont="1" applyFill="1" applyBorder="1" applyAlignment="1">
      <alignment horizontal="center"/>
    </xf>
    <xf numFmtId="0" fontId="3" fillId="0" borderId="9" xfId="1" applyFont="1" applyBorder="1" applyAlignment="1">
      <alignment horizontal="center" vertical="center" textRotation="90"/>
    </xf>
    <xf numFmtId="0" fontId="3" fillId="0" borderId="20" xfId="1" applyFont="1" applyBorder="1" applyAlignment="1">
      <alignment horizontal="center" vertical="center" textRotation="90"/>
    </xf>
    <xf numFmtId="0" fontId="3" fillId="0" borderId="10" xfId="1" applyFont="1" applyBorder="1" applyAlignment="1">
      <alignment horizontal="center" vertical="center" textRotation="90"/>
    </xf>
    <xf numFmtId="0" fontId="3" fillId="0" borderId="9" xfId="1" applyFont="1" applyFill="1" applyBorder="1" applyAlignment="1">
      <alignment horizontal="center" vertical="center" textRotation="90"/>
    </xf>
    <xf numFmtId="0" fontId="3" fillId="0" borderId="20" xfId="1" applyFont="1" applyFill="1" applyBorder="1" applyAlignment="1">
      <alignment horizontal="center" vertical="center" textRotation="90"/>
    </xf>
    <xf numFmtId="0" fontId="3" fillId="0" borderId="10" xfId="1" applyFont="1" applyFill="1" applyBorder="1" applyAlignment="1">
      <alignment horizontal="center" vertical="center" textRotation="90"/>
    </xf>
    <xf numFmtId="0" fontId="9" fillId="0" borderId="64" xfId="0" applyFont="1" applyFill="1" applyBorder="1" applyAlignment="1">
      <alignment horizontal="center" vertical="center"/>
    </xf>
    <xf numFmtId="1" fontId="9" fillId="0" borderId="64" xfId="0" applyNumberFormat="1" applyFont="1" applyBorder="1" applyAlignment="1">
      <alignment horizontal="left" vertical="center" wrapText="1"/>
    </xf>
    <xf numFmtId="1" fontId="9" fillId="0" borderId="11" xfId="0" applyNumberFormat="1" applyFont="1" applyBorder="1" applyAlignment="1">
      <alignment horizontal="left" vertical="center" wrapText="1"/>
    </xf>
    <xf numFmtId="0" fontId="8" fillId="3" borderId="85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8" fillId="3" borderId="63" xfId="1" applyFont="1" applyFill="1" applyBorder="1" applyAlignment="1">
      <alignment horizontal="center" vertical="center"/>
    </xf>
    <xf numFmtId="0" fontId="3" fillId="0" borderId="35" xfId="1" applyFont="1" applyFill="1" applyBorder="1" applyAlignment="1">
      <alignment horizontal="center" vertical="center" textRotation="90"/>
    </xf>
    <xf numFmtId="0" fontId="3" fillId="0" borderId="31" xfId="1" applyFont="1" applyFill="1" applyBorder="1" applyAlignment="1">
      <alignment horizontal="center" vertical="center" textRotation="90"/>
    </xf>
    <xf numFmtId="0" fontId="3" fillId="0" borderId="32" xfId="1" applyFont="1" applyFill="1" applyBorder="1" applyAlignment="1">
      <alignment horizontal="center" vertical="center" textRotation="90"/>
    </xf>
    <xf numFmtId="0" fontId="3" fillId="0" borderId="36" xfId="1" applyFont="1" applyFill="1" applyBorder="1" applyAlignment="1">
      <alignment horizontal="center" vertical="center" textRotation="90"/>
    </xf>
    <xf numFmtId="0" fontId="3" fillId="0" borderId="35" xfId="1" applyFont="1" applyBorder="1" applyAlignment="1">
      <alignment horizontal="center" vertical="center" textRotation="90"/>
    </xf>
    <xf numFmtId="0" fontId="3" fillId="0" borderId="31" xfId="1" applyFont="1" applyBorder="1" applyAlignment="1">
      <alignment horizontal="center" vertical="center" textRotation="90"/>
    </xf>
    <xf numFmtId="0" fontId="3" fillId="0" borderId="36" xfId="1" applyFont="1" applyBorder="1" applyAlignment="1">
      <alignment horizontal="center" vertical="center" textRotation="90"/>
    </xf>
    <xf numFmtId="0" fontId="3" fillId="0" borderId="9" xfId="1" applyFont="1" applyFill="1" applyBorder="1" applyAlignment="1">
      <alignment horizontal="center" vertical="center" textRotation="90" wrapText="1"/>
    </xf>
    <xf numFmtId="0" fontId="3" fillId="0" borderId="10" xfId="1" applyFont="1" applyFill="1" applyBorder="1" applyAlignment="1">
      <alignment horizontal="center" vertical="center" textRotation="90" wrapText="1"/>
    </xf>
    <xf numFmtId="0" fontId="3" fillId="0" borderId="12" xfId="1" applyFont="1" applyFill="1" applyBorder="1" applyAlignment="1">
      <alignment horizontal="center" vertical="center" textRotation="90"/>
    </xf>
    <xf numFmtId="0" fontId="3" fillId="0" borderId="45" xfId="1" applyFont="1" applyFill="1" applyBorder="1" applyAlignment="1">
      <alignment horizontal="center" vertical="center" textRotation="90"/>
    </xf>
    <xf numFmtId="0" fontId="3" fillId="0" borderId="15" xfId="1" applyFont="1" applyFill="1" applyBorder="1" applyAlignment="1">
      <alignment horizontal="center" vertical="center" textRotation="90"/>
    </xf>
    <xf numFmtId="1" fontId="3" fillId="4" borderId="85" xfId="1" applyNumberFormat="1" applyFont="1" applyFill="1" applyBorder="1" applyAlignment="1">
      <alignment horizontal="center" vertical="center"/>
    </xf>
    <xf numFmtId="1" fontId="3" fillId="4" borderId="11" xfId="1" applyNumberFormat="1" applyFont="1" applyFill="1" applyBorder="1" applyAlignment="1">
      <alignment horizontal="center" vertical="center"/>
    </xf>
    <xf numFmtId="0" fontId="12" fillId="4" borderId="26" xfId="1" applyFont="1" applyFill="1" applyBorder="1" applyAlignment="1">
      <alignment horizontal="center" vertical="center"/>
    </xf>
    <xf numFmtId="0" fontId="12" fillId="4" borderId="27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8" fillId="0" borderId="9" xfId="1" applyFont="1" applyFill="1" applyBorder="1" applyAlignment="1">
      <alignment horizontal="center" vertical="center" textRotation="90"/>
    </xf>
    <xf numFmtId="0" fontId="8" fillId="0" borderId="20" xfId="1" applyFont="1" applyFill="1" applyBorder="1" applyAlignment="1">
      <alignment horizontal="center" vertical="center" textRotation="90"/>
    </xf>
    <xf numFmtId="0" fontId="8" fillId="0" borderId="9" xfId="1" applyFont="1" applyBorder="1" applyAlignment="1">
      <alignment horizontal="center" vertical="center" textRotation="90"/>
    </xf>
    <xf numFmtId="0" fontId="8" fillId="0" borderId="20" xfId="1" applyFont="1" applyBorder="1" applyAlignment="1">
      <alignment horizontal="center" vertical="center" textRotation="90"/>
    </xf>
    <xf numFmtId="0" fontId="11" fillId="0" borderId="9" xfId="1" applyFont="1" applyBorder="1" applyAlignment="1">
      <alignment horizontal="center" vertical="center" textRotation="90"/>
    </xf>
    <xf numFmtId="0" fontId="11" fillId="0" borderId="20" xfId="1" applyFont="1" applyBorder="1" applyAlignment="1">
      <alignment horizontal="center" vertical="center" textRotation="90"/>
    </xf>
    <xf numFmtId="0" fontId="11" fillId="0" borderId="10" xfId="1" applyFont="1" applyBorder="1" applyAlignment="1">
      <alignment horizontal="center" vertical="center" textRotation="90"/>
    </xf>
    <xf numFmtId="0" fontId="8" fillId="2" borderId="7" xfId="1" applyFont="1" applyFill="1" applyBorder="1" applyAlignment="1">
      <alignment horizontal="center"/>
    </xf>
    <xf numFmtId="0" fontId="8" fillId="0" borderId="10" xfId="1" applyFont="1" applyFill="1" applyBorder="1" applyAlignment="1">
      <alignment horizontal="center" vertical="center" textRotation="90"/>
    </xf>
    <xf numFmtId="0" fontId="11" fillId="0" borderId="9" xfId="1" applyFont="1" applyFill="1" applyBorder="1" applyAlignment="1">
      <alignment horizontal="center" vertical="center" textRotation="90"/>
    </xf>
    <xf numFmtId="0" fontId="11" fillId="0" borderId="20" xfId="1" applyFont="1" applyFill="1" applyBorder="1" applyAlignment="1">
      <alignment horizontal="center" vertical="center" textRotation="90"/>
    </xf>
    <xf numFmtId="0" fontId="11" fillId="0" borderId="10" xfId="1" applyFont="1" applyFill="1" applyBorder="1" applyAlignment="1">
      <alignment horizontal="center" vertical="center" textRotation="90"/>
    </xf>
    <xf numFmtId="0" fontId="8" fillId="0" borderId="35" xfId="1" applyFont="1" applyFill="1" applyBorder="1" applyAlignment="1">
      <alignment horizontal="center" vertical="center" textRotation="90"/>
    </xf>
    <xf numFmtId="0" fontId="8" fillId="0" borderId="31" xfId="1" applyFont="1" applyFill="1" applyBorder="1" applyAlignment="1">
      <alignment horizontal="center" vertical="center" textRotation="90"/>
    </xf>
    <xf numFmtId="0" fontId="8" fillId="0" borderId="36" xfId="1" applyFont="1" applyFill="1" applyBorder="1" applyAlignment="1">
      <alignment horizontal="center" vertical="center" textRotation="90"/>
    </xf>
    <xf numFmtId="0" fontId="11" fillId="0" borderId="9" xfId="1" applyFont="1" applyFill="1" applyBorder="1" applyAlignment="1">
      <alignment horizontal="center" vertical="center" textRotation="90" wrapText="1"/>
    </xf>
    <xf numFmtId="0" fontId="11" fillId="0" borderId="20" xfId="1" applyFont="1" applyFill="1" applyBorder="1" applyAlignment="1">
      <alignment horizontal="center" vertical="center" textRotation="90" wrapText="1"/>
    </xf>
    <xf numFmtId="0" fontId="11" fillId="0" borderId="10" xfId="1" applyFont="1" applyFill="1" applyBorder="1" applyAlignment="1">
      <alignment horizontal="center" vertical="center" textRotation="90" wrapText="1"/>
    </xf>
    <xf numFmtId="0" fontId="10" fillId="0" borderId="35" xfId="1" applyFont="1" applyFill="1" applyBorder="1" applyAlignment="1">
      <alignment horizontal="center" vertical="center" textRotation="90"/>
    </xf>
    <xf numFmtId="0" fontId="10" fillId="0" borderId="31" xfId="1" applyFont="1" applyFill="1" applyBorder="1" applyAlignment="1">
      <alignment horizontal="center" vertical="center" textRotation="90"/>
    </xf>
    <xf numFmtId="0" fontId="10" fillId="0" borderId="36" xfId="1" applyFont="1" applyFill="1" applyBorder="1" applyAlignment="1">
      <alignment horizontal="center" vertical="center" textRotation="90"/>
    </xf>
    <xf numFmtId="0" fontId="8" fillId="0" borderId="35" xfId="1" applyFont="1" applyBorder="1" applyAlignment="1">
      <alignment horizontal="center" vertical="center" textRotation="90"/>
    </xf>
    <xf numFmtId="0" fontId="8" fillId="0" borderId="31" xfId="1" applyFont="1" applyBorder="1" applyAlignment="1">
      <alignment horizontal="center" vertical="center" textRotation="90"/>
    </xf>
    <xf numFmtId="0" fontId="8" fillId="0" borderId="36" xfId="1" applyFont="1" applyBorder="1" applyAlignment="1">
      <alignment horizontal="center" vertical="center" textRotation="90"/>
    </xf>
    <xf numFmtId="0" fontId="8" fillId="0" borderId="32" xfId="1" applyFont="1" applyFill="1" applyBorder="1" applyAlignment="1">
      <alignment horizontal="center" vertical="center" textRotation="90"/>
    </xf>
    <xf numFmtId="1" fontId="9" fillId="0" borderId="64" xfId="0" applyNumberFormat="1" applyFont="1" applyBorder="1" applyAlignment="1">
      <alignment horizontal="center" vertical="center" wrapText="1"/>
    </xf>
    <xf numFmtId="1" fontId="9" fillId="0" borderId="11" xfId="0" applyNumberFormat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textRotation="90"/>
    </xf>
    <xf numFmtId="0" fontId="3" fillId="4" borderId="77" xfId="1" applyFont="1" applyFill="1" applyBorder="1" applyAlignment="1">
      <alignment horizontal="center" vertical="center"/>
    </xf>
    <xf numFmtId="0" fontId="3" fillId="4" borderId="78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9" fillId="0" borderId="20" xfId="1" applyFont="1" applyFill="1" applyBorder="1" applyAlignment="1">
      <alignment horizontal="center" vertical="center" textRotation="90"/>
    </xf>
    <xf numFmtId="0" fontId="12" fillId="4" borderId="63" xfId="1" applyFont="1" applyFill="1" applyBorder="1" applyAlignment="1">
      <alignment horizontal="center" vertical="center"/>
    </xf>
    <xf numFmtId="0" fontId="12" fillId="4" borderId="11" xfId="1" applyFont="1" applyFill="1" applyBorder="1" applyAlignment="1">
      <alignment horizontal="center" vertical="center"/>
    </xf>
    <xf numFmtId="0" fontId="12" fillId="6" borderId="63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3" fillId="6" borderId="85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textRotation="90"/>
    </xf>
    <xf numFmtId="0" fontId="8" fillId="3" borderId="8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textRotation="90"/>
    </xf>
    <xf numFmtId="0" fontId="3" fillId="0" borderId="20" xfId="0" applyFont="1" applyFill="1" applyBorder="1" applyAlignment="1">
      <alignment horizontal="center" vertical="center" textRotation="90"/>
    </xf>
    <xf numFmtId="0" fontId="12" fillId="6" borderId="47" xfId="0" applyFont="1" applyFill="1" applyBorder="1" applyAlignment="1">
      <alignment horizontal="center" vertical="center"/>
    </xf>
    <xf numFmtId="0" fontId="12" fillId="6" borderId="52" xfId="0" applyFont="1" applyFill="1" applyBorder="1" applyAlignment="1">
      <alignment horizontal="center" vertical="center"/>
    </xf>
    <xf numFmtId="0" fontId="3" fillId="6" borderId="95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2" fillId="0" borderId="9" xfId="0" applyFont="1" applyBorder="1" applyAlignment="1">
      <alignment horizontal="center" vertical="center" textRotation="90"/>
    </xf>
    <xf numFmtId="0" fontId="15" fillId="0" borderId="20" xfId="0" applyFont="1" applyBorder="1" applyAlignment="1">
      <alignment horizontal="center" vertical="center" textRotation="90"/>
    </xf>
    <xf numFmtId="0" fontId="15" fillId="0" borderId="10" xfId="0" applyFont="1" applyBorder="1" applyAlignment="1">
      <alignment horizontal="center" vertical="center" textRotation="90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textRotation="90"/>
    </xf>
    <xf numFmtId="0" fontId="3" fillId="0" borderId="10" xfId="0" applyFont="1" applyFill="1" applyBorder="1" applyAlignment="1">
      <alignment horizontal="center" vertical="center" textRotation="90"/>
    </xf>
    <xf numFmtId="0" fontId="3" fillId="0" borderId="35" xfId="0" applyFont="1" applyFill="1" applyBorder="1" applyAlignment="1">
      <alignment horizontal="center" vertical="center" textRotation="90"/>
    </xf>
    <xf numFmtId="0" fontId="3" fillId="0" borderId="31" xfId="0" applyFont="1" applyFill="1" applyBorder="1" applyAlignment="1">
      <alignment horizontal="center" vertical="center" textRotation="90"/>
    </xf>
    <xf numFmtId="0" fontId="3" fillId="0" borderId="32" xfId="0" applyFont="1" applyFill="1" applyBorder="1" applyAlignment="1">
      <alignment horizontal="center" vertical="center" textRotation="90"/>
    </xf>
    <xf numFmtId="0" fontId="3" fillId="0" borderId="36" xfId="0" applyFont="1" applyFill="1" applyBorder="1" applyAlignment="1">
      <alignment horizontal="center" vertical="center" textRotation="90"/>
    </xf>
    <xf numFmtId="0" fontId="8" fillId="0" borderId="9" xfId="0" applyFont="1" applyFill="1" applyBorder="1" applyAlignment="1">
      <alignment horizontal="center" vertical="center" textRotation="90" wrapText="1"/>
    </xf>
    <xf numFmtId="0" fontId="8" fillId="0" borderId="10" xfId="0" applyFont="1" applyFill="1" applyBorder="1" applyAlignment="1">
      <alignment horizontal="center" vertical="center" textRotation="90" wrapText="1"/>
    </xf>
  </cellXfs>
  <cellStyles count="22">
    <cellStyle name="Comma 2" xfId="8"/>
    <cellStyle name="Comma 3" xfId="9"/>
    <cellStyle name="Comma 4" xfId="10"/>
    <cellStyle name="Currency [0] 2" xfId="11"/>
    <cellStyle name="Normal" xfId="0" builtinId="0"/>
    <cellStyle name="Normal 10" xfId="7"/>
    <cellStyle name="Normal 11" xfId="1"/>
    <cellStyle name="Normal 2" xfId="5"/>
    <cellStyle name="Normal 2 2" xfId="12"/>
    <cellStyle name="Normal 3" xfId="13"/>
    <cellStyle name="Normal 4" xfId="4"/>
    <cellStyle name="Normal 5" xfId="14"/>
    <cellStyle name="Normal 6" xfId="15"/>
    <cellStyle name="Normal 7" xfId="16"/>
    <cellStyle name="Normal 8" xfId="17"/>
    <cellStyle name="Normal 9" xfId="18"/>
    <cellStyle name="Normal_ورقة1" xfId="21"/>
    <cellStyle name="Percent 2" xfId="2"/>
    <cellStyle name="Percent 3" xfId="3"/>
    <cellStyle name="Percent 4" xfId="19"/>
    <cellStyle name="Percent 5" xfId="20"/>
    <cellStyle name="Percent 6" xfId="6"/>
  </cellStyles>
  <dxfs count="0"/>
  <tableStyles count="0" defaultTableStyle="TableStyleMedium2" defaultPivotStyle="PivotStyleLight16"/>
  <colors>
    <mruColors>
      <color rgb="FFFABF8E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1</xdr:row>
      <xdr:rowOff>43390</xdr:rowOff>
    </xdr:from>
    <xdr:to>
      <xdr:col>6</xdr:col>
      <xdr:colOff>317499</xdr:colOff>
      <xdr:row>8</xdr:row>
      <xdr:rowOff>158749</xdr:rowOff>
    </xdr:to>
    <xdr:pic>
      <xdr:nvPicPr>
        <xdr:cNvPr id="3" name="صورة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3044834" y="233890"/>
          <a:ext cx="1259416" cy="14488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rightToLeft="1" view="pageBreakPreview" zoomScale="90" zoomScaleNormal="100" zoomScaleSheetLayoutView="90" workbookViewId="0">
      <selection activeCell="F25" sqref="F25"/>
    </sheetView>
  </sheetViews>
  <sheetFormatPr defaultColWidth="9.140625" defaultRowHeight="15" x14ac:dyDescent="0.25"/>
  <cols>
    <col min="1" max="1" width="9.140625" style="124"/>
    <col min="2" max="8" width="9.140625" style="123" customWidth="1"/>
    <col min="9" max="9" width="18.42578125" style="123" customWidth="1"/>
    <col min="10" max="10" width="9.140625" style="123" hidden="1" customWidth="1"/>
    <col min="11" max="16384" width="9.140625" style="124"/>
  </cols>
  <sheetData>
    <row r="1" spans="2:10" x14ac:dyDescent="0.25">
      <c r="B1" s="122"/>
      <c r="C1" s="122"/>
      <c r="D1" s="122"/>
      <c r="E1" s="122"/>
      <c r="F1" s="122"/>
      <c r="G1" s="122"/>
      <c r="H1" s="122"/>
      <c r="I1" s="122"/>
      <c r="J1" s="122"/>
    </row>
    <row r="2" spans="2:10" x14ac:dyDescent="0.25">
      <c r="B2" s="122"/>
      <c r="C2" s="122"/>
      <c r="D2" s="122"/>
      <c r="E2" s="122"/>
      <c r="F2" s="122"/>
      <c r="G2" s="122"/>
      <c r="H2" s="122"/>
      <c r="I2" s="122"/>
      <c r="J2" s="122"/>
    </row>
    <row r="3" spans="2:10" ht="15" customHeight="1" x14ac:dyDescent="0.25">
      <c r="B3" s="122"/>
      <c r="C3" s="122"/>
      <c r="D3" s="122"/>
      <c r="E3" s="122"/>
      <c r="F3" s="122"/>
      <c r="G3" s="122"/>
      <c r="H3" s="122"/>
      <c r="I3" s="122"/>
      <c r="J3" s="122"/>
    </row>
    <row r="4" spans="2:10" ht="15" customHeight="1" x14ac:dyDescent="0.25">
      <c r="B4" s="122"/>
      <c r="C4" s="122"/>
      <c r="D4" s="122"/>
      <c r="E4" s="122"/>
      <c r="F4" s="122"/>
      <c r="G4" s="122"/>
      <c r="H4" s="122"/>
      <c r="I4" s="122"/>
      <c r="J4" s="122"/>
    </row>
    <row r="5" spans="2:10" ht="15" customHeight="1" x14ac:dyDescent="0.25">
      <c r="B5" s="122"/>
      <c r="C5" s="122"/>
      <c r="D5" s="122"/>
      <c r="E5" s="122"/>
      <c r="F5" s="122"/>
      <c r="G5" s="122"/>
      <c r="H5" s="122"/>
      <c r="I5" s="122"/>
      <c r="J5" s="122"/>
    </row>
    <row r="6" spans="2:10" ht="15" customHeight="1" x14ac:dyDescent="0.25">
      <c r="B6" s="122"/>
      <c r="C6" s="122"/>
      <c r="D6" s="122"/>
      <c r="E6" s="122"/>
      <c r="F6" s="122"/>
      <c r="G6" s="122"/>
      <c r="H6" s="122"/>
      <c r="I6" s="122"/>
      <c r="J6" s="122"/>
    </row>
    <row r="7" spans="2:10" ht="15" customHeight="1" x14ac:dyDescent="0.25">
      <c r="B7" s="122"/>
      <c r="C7" s="122"/>
      <c r="D7" s="122"/>
      <c r="E7" s="122"/>
      <c r="F7" s="122"/>
      <c r="G7" s="122"/>
      <c r="H7" s="122"/>
      <c r="I7" s="122"/>
      <c r="J7" s="122"/>
    </row>
    <row r="8" spans="2:10" ht="15" customHeight="1" x14ac:dyDescent="0.25">
      <c r="B8" s="122"/>
      <c r="C8" s="122"/>
      <c r="D8" s="122"/>
      <c r="E8" s="122"/>
      <c r="F8" s="122"/>
      <c r="G8" s="122"/>
      <c r="H8" s="122"/>
      <c r="I8" s="122"/>
      <c r="J8" s="122"/>
    </row>
    <row r="9" spans="2:10" ht="15" customHeight="1" x14ac:dyDescent="0.25">
      <c r="B9" s="122"/>
      <c r="C9" s="122"/>
      <c r="D9" s="122"/>
      <c r="E9" s="122"/>
      <c r="F9" s="122"/>
      <c r="G9" s="122"/>
      <c r="H9" s="122"/>
      <c r="I9" s="122"/>
      <c r="J9" s="122"/>
    </row>
    <row r="10" spans="2:10" ht="15" customHeight="1" x14ac:dyDescent="0.25">
      <c r="B10" s="122"/>
      <c r="C10" s="122"/>
      <c r="D10" s="122"/>
      <c r="E10" s="122"/>
      <c r="F10" s="122"/>
      <c r="G10" s="122"/>
      <c r="H10" s="122"/>
      <c r="I10" s="122"/>
      <c r="J10" s="122"/>
    </row>
    <row r="11" spans="2:10" ht="15" customHeight="1" x14ac:dyDescent="0.25">
      <c r="B11" s="122"/>
      <c r="C11" s="122"/>
      <c r="D11" s="122"/>
      <c r="E11" s="122"/>
      <c r="F11" s="122"/>
      <c r="G11" s="122"/>
      <c r="H11" s="122"/>
      <c r="I11" s="122"/>
      <c r="J11" s="122"/>
    </row>
    <row r="12" spans="2:10" ht="15" customHeight="1" x14ac:dyDescent="0.25">
      <c r="B12" s="122"/>
      <c r="C12" s="122"/>
      <c r="D12" s="122"/>
      <c r="E12" s="122"/>
      <c r="F12" s="122"/>
      <c r="G12" s="122"/>
      <c r="H12" s="122"/>
      <c r="I12" s="122"/>
      <c r="J12" s="122"/>
    </row>
    <row r="13" spans="2:10" x14ac:dyDescent="0.25">
      <c r="B13" s="122"/>
      <c r="C13" s="122"/>
      <c r="D13" s="122"/>
      <c r="E13" s="122"/>
      <c r="F13" s="122"/>
      <c r="G13" s="122"/>
      <c r="H13" s="122"/>
      <c r="I13" s="122"/>
      <c r="J13" s="122"/>
    </row>
    <row r="14" spans="2:10" x14ac:dyDescent="0.25">
      <c r="B14" s="122"/>
      <c r="C14" s="122"/>
      <c r="D14" s="122"/>
      <c r="E14" s="122"/>
      <c r="F14" s="122"/>
      <c r="G14" s="122"/>
      <c r="H14" s="122"/>
      <c r="I14" s="122"/>
      <c r="J14" s="122"/>
    </row>
    <row r="15" spans="2:10" x14ac:dyDescent="0.25">
      <c r="B15" s="122"/>
      <c r="C15" s="122"/>
      <c r="D15" s="122"/>
      <c r="E15" s="122"/>
      <c r="F15" s="122"/>
      <c r="G15" s="122"/>
      <c r="H15" s="122"/>
      <c r="I15" s="122"/>
      <c r="J15" s="122"/>
    </row>
    <row r="16" spans="2:10" x14ac:dyDescent="0.25">
      <c r="B16" s="122"/>
      <c r="C16" s="122"/>
      <c r="D16" s="122"/>
      <c r="E16" s="122"/>
      <c r="F16" s="122"/>
      <c r="G16" s="122"/>
      <c r="H16" s="122"/>
      <c r="I16" s="122"/>
      <c r="J16" s="122"/>
    </row>
    <row r="17" spans="2:13" x14ac:dyDescent="0.25">
      <c r="B17" s="534" t="s">
        <v>2210</v>
      </c>
      <c r="C17" s="534"/>
      <c r="D17" s="534"/>
      <c r="E17" s="534"/>
      <c r="F17" s="534"/>
      <c r="G17" s="534"/>
      <c r="H17" s="534"/>
      <c r="I17" s="534"/>
      <c r="J17" s="534"/>
    </row>
    <row r="18" spans="2:13" x14ac:dyDescent="0.25">
      <c r="B18" s="534"/>
      <c r="C18" s="534"/>
      <c r="D18" s="534"/>
      <c r="E18" s="534"/>
      <c r="F18" s="534"/>
      <c r="G18" s="534"/>
      <c r="H18" s="534"/>
      <c r="I18" s="534"/>
      <c r="J18" s="534"/>
    </row>
    <row r="19" spans="2:13" x14ac:dyDescent="0.25">
      <c r="B19" s="534" t="s">
        <v>2271</v>
      </c>
      <c r="C19" s="534"/>
      <c r="D19" s="534"/>
      <c r="E19" s="534"/>
      <c r="F19" s="534"/>
      <c r="G19" s="534"/>
      <c r="H19" s="534"/>
      <c r="I19" s="534"/>
      <c r="J19" s="534"/>
    </row>
    <row r="20" spans="2:13" ht="21" customHeight="1" x14ac:dyDescent="0.25">
      <c r="B20" s="534"/>
      <c r="C20" s="534"/>
      <c r="D20" s="534"/>
      <c r="E20" s="534"/>
      <c r="F20" s="534"/>
      <c r="G20" s="534"/>
      <c r="H20" s="534"/>
      <c r="I20" s="534"/>
      <c r="J20" s="534"/>
    </row>
    <row r="21" spans="2:13" ht="31.5" customHeight="1" x14ac:dyDescent="0.25">
      <c r="B21" s="122"/>
      <c r="C21" s="535" t="s">
        <v>2211</v>
      </c>
      <c r="D21" s="535"/>
      <c r="E21" s="535"/>
      <c r="F21" s="535"/>
      <c r="G21" s="535"/>
      <c r="H21" s="535"/>
      <c r="I21" s="535"/>
      <c r="J21" s="122"/>
    </row>
    <row r="22" spans="2:13" ht="30" customHeight="1" x14ac:dyDescent="0.25">
      <c r="B22" s="122"/>
      <c r="C22" s="535" t="s">
        <v>2161</v>
      </c>
      <c r="D22" s="535"/>
      <c r="E22" s="535"/>
      <c r="F22" s="535"/>
      <c r="G22" s="535"/>
      <c r="H22" s="535"/>
      <c r="I22" s="535"/>
      <c r="J22" s="122"/>
    </row>
    <row r="23" spans="2:13" ht="39" customHeight="1" x14ac:dyDescent="0.25">
      <c r="B23" s="122"/>
      <c r="C23" s="122"/>
      <c r="D23" s="122"/>
      <c r="E23" s="122"/>
      <c r="F23" s="122"/>
      <c r="G23" s="122"/>
      <c r="H23" s="122"/>
      <c r="I23" s="122"/>
      <c r="J23" s="122"/>
    </row>
    <row r="24" spans="2:13" ht="27.75" customHeight="1" x14ac:dyDescent="0.25"/>
    <row r="25" spans="2:13" ht="46.5" customHeight="1" x14ac:dyDescent="0.25"/>
    <row r="26" spans="2:13" ht="32.25" customHeight="1" x14ac:dyDescent="0.25">
      <c r="B26" s="129"/>
      <c r="C26" s="129"/>
      <c r="D26" s="129"/>
      <c r="E26" s="129"/>
      <c r="F26" s="129"/>
      <c r="G26" s="129"/>
      <c r="H26" s="129"/>
      <c r="I26" s="129"/>
      <c r="J26" s="129"/>
    </row>
    <row r="27" spans="2:13" ht="27" customHeight="1" x14ac:dyDescent="0.3">
      <c r="B27" s="533" t="s">
        <v>2172</v>
      </c>
      <c r="C27" s="533"/>
      <c r="D27" s="533"/>
      <c r="E27" s="533"/>
      <c r="F27" s="533"/>
      <c r="G27" s="533"/>
      <c r="H27" s="533"/>
      <c r="I27" s="533"/>
      <c r="J27" s="533"/>
    </row>
    <row r="28" spans="2:13" ht="67.5" customHeight="1" x14ac:dyDescent="0.25">
      <c r="B28" s="532" t="s">
        <v>2173</v>
      </c>
      <c r="C28" s="532"/>
      <c r="D28" s="532"/>
      <c r="E28" s="532"/>
      <c r="F28" s="532"/>
      <c r="G28" s="532"/>
      <c r="H28" s="532"/>
      <c r="I28" s="532"/>
      <c r="J28" s="532"/>
    </row>
    <row r="29" spans="2:13" ht="21.75" customHeight="1" x14ac:dyDescent="0.25">
      <c r="B29" s="125"/>
      <c r="C29" s="125"/>
      <c r="D29" s="126"/>
      <c r="E29" s="122"/>
      <c r="F29" s="122"/>
      <c r="G29" s="127"/>
      <c r="H29" s="122"/>
      <c r="I29" s="122"/>
      <c r="J29" s="125"/>
      <c r="K29" s="126"/>
      <c r="L29" s="126"/>
      <c r="M29" s="126"/>
    </row>
    <row r="30" spans="2:13" ht="24.75" customHeight="1" x14ac:dyDescent="0.25">
      <c r="B30" s="125"/>
      <c r="C30" s="125"/>
      <c r="D30" s="126"/>
      <c r="E30" s="122"/>
      <c r="F30" s="122"/>
      <c r="G30" s="122"/>
      <c r="H30" s="122"/>
      <c r="I30" s="122"/>
      <c r="J30" s="125"/>
      <c r="K30" s="126"/>
      <c r="L30" s="126"/>
      <c r="M30" s="126"/>
    </row>
    <row r="31" spans="2:13" ht="24.75" customHeight="1" x14ac:dyDescent="0.4">
      <c r="B31" s="128"/>
      <c r="C31" s="128"/>
      <c r="D31" s="128"/>
      <c r="E31" s="128"/>
      <c r="F31" s="128"/>
      <c r="G31" s="128"/>
      <c r="H31" s="128"/>
      <c r="I31" s="128"/>
      <c r="J31" s="128"/>
      <c r="K31" s="126"/>
      <c r="L31" s="126"/>
      <c r="M31" s="126"/>
    </row>
    <row r="32" spans="2:13" ht="24.75" customHeight="1" x14ac:dyDescent="0.4">
      <c r="B32" s="128"/>
      <c r="C32" s="128"/>
      <c r="D32" s="128"/>
      <c r="E32" s="128"/>
      <c r="F32" s="128"/>
      <c r="G32" s="128"/>
      <c r="H32" s="128"/>
      <c r="I32" s="128"/>
      <c r="J32" s="128"/>
      <c r="K32" s="126"/>
      <c r="L32" s="126"/>
      <c r="M32" s="126"/>
    </row>
    <row r="33" spans="1:13" ht="26.25" x14ac:dyDescent="0.4">
      <c r="B33" s="128"/>
      <c r="C33" s="128"/>
      <c r="D33" s="128"/>
      <c r="E33" s="128"/>
      <c r="F33" s="128"/>
      <c r="G33" s="128"/>
      <c r="H33" s="128"/>
      <c r="I33" s="128"/>
      <c r="J33" s="128"/>
      <c r="K33" s="126"/>
      <c r="L33" s="126"/>
      <c r="M33" s="126"/>
    </row>
    <row r="34" spans="1:13" ht="26.25" x14ac:dyDescent="0.4">
      <c r="B34" s="128"/>
      <c r="C34" s="128"/>
      <c r="D34" s="128"/>
      <c r="E34" s="128"/>
      <c r="F34" s="128"/>
      <c r="G34" s="128"/>
      <c r="H34" s="128"/>
      <c r="I34" s="128"/>
      <c r="J34" s="128"/>
      <c r="K34" s="126"/>
      <c r="L34" s="126"/>
      <c r="M34" s="126"/>
    </row>
    <row r="35" spans="1:13" ht="15" customHeight="1" x14ac:dyDescent="0.4">
      <c r="B35" s="128"/>
      <c r="C35" s="128"/>
      <c r="D35" s="128"/>
      <c r="E35" s="128"/>
      <c r="F35" s="128"/>
      <c r="G35" s="128"/>
      <c r="H35" s="128"/>
      <c r="I35" s="128"/>
      <c r="J35" s="128"/>
      <c r="K35" s="126"/>
      <c r="L35" s="126"/>
      <c r="M35" s="126"/>
    </row>
    <row r="36" spans="1:13" ht="15" customHeight="1" x14ac:dyDescent="0.4">
      <c r="B36" s="128"/>
      <c r="C36" s="128"/>
      <c r="D36" s="128"/>
      <c r="E36" s="128"/>
      <c r="F36" s="128"/>
      <c r="G36" s="128"/>
      <c r="H36" s="128"/>
      <c r="I36" s="128"/>
      <c r="J36" s="128"/>
      <c r="K36" s="126"/>
      <c r="L36" s="126"/>
      <c r="M36" s="126"/>
    </row>
    <row r="37" spans="1:13" ht="15" customHeight="1" x14ac:dyDescent="0.4">
      <c r="A37" s="126"/>
      <c r="B37" s="128"/>
      <c r="C37" s="128"/>
      <c r="D37" s="128"/>
      <c r="E37" s="128"/>
      <c r="F37" s="128"/>
      <c r="G37" s="128"/>
      <c r="H37" s="128"/>
      <c r="I37" s="128"/>
      <c r="J37" s="128"/>
      <c r="K37" s="126"/>
      <c r="L37" s="126"/>
      <c r="M37" s="126"/>
    </row>
    <row r="38" spans="1:13" ht="15" customHeight="1" x14ac:dyDescent="0.4">
      <c r="A38" s="126"/>
      <c r="B38" s="128"/>
      <c r="C38" s="128"/>
      <c r="D38" s="128"/>
      <c r="E38" s="128"/>
      <c r="F38" s="128"/>
      <c r="G38" s="128"/>
      <c r="H38" s="128"/>
      <c r="I38" s="128"/>
      <c r="J38" s="128"/>
      <c r="K38" s="126"/>
      <c r="L38" s="126"/>
      <c r="M38" s="126"/>
    </row>
    <row r="39" spans="1:13" ht="26.25" x14ac:dyDescent="0.4">
      <c r="B39" s="128"/>
      <c r="C39" s="128"/>
      <c r="D39" s="128"/>
      <c r="E39" s="128"/>
      <c r="F39" s="128"/>
      <c r="G39" s="128"/>
      <c r="H39" s="128"/>
      <c r="I39" s="128"/>
      <c r="J39" s="128"/>
      <c r="K39" s="126"/>
      <c r="L39" s="126"/>
      <c r="M39" s="126"/>
    </row>
    <row r="40" spans="1:13" ht="26.25" x14ac:dyDescent="0.4">
      <c r="B40" s="128"/>
      <c r="C40" s="128"/>
      <c r="D40" s="128"/>
      <c r="E40" s="128"/>
      <c r="F40" s="128"/>
      <c r="G40" s="128"/>
      <c r="H40" s="128"/>
      <c r="I40" s="128"/>
      <c r="J40" s="128"/>
      <c r="K40" s="126"/>
      <c r="L40" s="126"/>
      <c r="M40" s="126"/>
    </row>
    <row r="41" spans="1:13" ht="26.25" x14ac:dyDescent="0.4">
      <c r="B41" s="128"/>
      <c r="C41" s="128"/>
      <c r="D41" s="128"/>
      <c r="E41" s="128"/>
      <c r="F41" s="128"/>
      <c r="G41" s="128"/>
      <c r="H41" s="128"/>
      <c r="I41" s="128"/>
      <c r="J41" s="128"/>
    </row>
    <row r="42" spans="1:13" ht="26.25" x14ac:dyDescent="0.4">
      <c r="B42" s="128"/>
      <c r="C42" s="128"/>
      <c r="D42" s="128"/>
      <c r="E42" s="128"/>
      <c r="F42" s="128"/>
      <c r="G42" s="128"/>
      <c r="H42" s="128"/>
      <c r="I42" s="128"/>
      <c r="J42" s="128"/>
    </row>
    <row r="43" spans="1:13" x14ac:dyDescent="0.25">
      <c r="B43" s="122"/>
      <c r="C43" s="122"/>
      <c r="D43" s="122"/>
      <c r="E43" s="122"/>
      <c r="F43" s="122"/>
      <c r="G43" s="122"/>
      <c r="H43" s="122"/>
      <c r="I43" s="122"/>
      <c r="J43" s="122"/>
    </row>
    <row r="44" spans="1:13" x14ac:dyDescent="0.25">
      <c r="B44" s="122"/>
      <c r="C44" s="122"/>
      <c r="D44" s="122"/>
      <c r="E44" s="122"/>
      <c r="F44" s="122"/>
      <c r="G44" s="122"/>
      <c r="H44" s="122"/>
      <c r="I44" s="122"/>
      <c r="J44" s="122"/>
    </row>
    <row r="45" spans="1:13" x14ac:dyDescent="0.25">
      <c r="B45" s="122"/>
      <c r="C45" s="122"/>
      <c r="D45" s="122"/>
      <c r="E45" s="122"/>
      <c r="F45" s="122"/>
      <c r="G45" s="122"/>
      <c r="H45" s="122"/>
      <c r="I45" s="122"/>
      <c r="J45" s="122"/>
    </row>
    <row r="46" spans="1:13" x14ac:dyDescent="0.25">
      <c r="B46" s="122"/>
      <c r="C46" s="122"/>
      <c r="D46" s="122"/>
      <c r="E46" s="122"/>
      <c r="F46" s="122"/>
      <c r="G46" s="122"/>
      <c r="H46" s="122"/>
      <c r="I46" s="122"/>
      <c r="J46" s="122"/>
    </row>
    <row r="47" spans="1:13" x14ac:dyDescent="0.25">
      <c r="B47" s="122"/>
      <c r="C47" s="122"/>
      <c r="D47" s="122"/>
      <c r="E47" s="122"/>
      <c r="F47" s="122"/>
      <c r="G47" s="122"/>
      <c r="H47" s="122"/>
      <c r="I47" s="122"/>
      <c r="J47" s="122"/>
    </row>
    <row r="48" spans="1:13" x14ac:dyDescent="0.25">
      <c r="B48" s="122"/>
      <c r="C48" s="122"/>
      <c r="D48" s="122"/>
      <c r="E48" s="122"/>
      <c r="F48" s="122"/>
      <c r="G48" s="122"/>
      <c r="H48" s="122"/>
      <c r="I48" s="122"/>
      <c r="J48" s="122"/>
    </row>
    <row r="49" spans="2:10" x14ac:dyDescent="0.25">
      <c r="B49" s="122"/>
      <c r="C49" s="122"/>
      <c r="D49" s="122"/>
      <c r="E49" s="531"/>
      <c r="F49" s="531"/>
      <c r="G49" s="531"/>
      <c r="H49" s="122"/>
      <c r="I49" s="122"/>
      <c r="J49" s="122"/>
    </row>
    <row r="50" spans="2:10" x14ac:dyDescent="0.25">
      <c r="B50" s="122"/>
      <c r="C50" s="122"/>
      <c r="D50" s="122"/>
      <c r="E50" s="122"/>
      <c r="F50" s="122"/>
      <c r="G50" s="122"/>
      <c r="H50" s="122"/>
      <c r="I50" s="122"/>
      <c r="J50" s="122"/>
    </row>
    <row r="51" spans="2:10" x14ac:dyDescent="0.25">
      <c r="B51" s="122"/>
      <c r="C51" s="122"/>
      <c r="D51" s="122"/>
      <c r="E51" s="122"/>
      <c r="F51" s="122"/>
      <c r="G51" s="122"/>
      <c r="H51" s="122"/>
      <c r="I51" s="122"/>
      <c r="J51" s="122"/>
    </row>
  </sheetData>
  <mergeCells count="7">
    <mergeCell ref="E49:G49"/>
    <mergeCell ref="B28:J28"/>
    <mergeCell ref="B27:J27"/>
    <mergeCell ref="B17:J18"/>
    <mergeCell ref="B19:J20"/>
    <mergeCell ref="C21:I21"/>
    <mergeCell ref="C22:I22"/>
  </mergeCells>
  <pageMargins left="0.7" right="0.7" top="0.75" bottom="0.75" header="0.3" footer="0.3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rightToLeft="1" view="pageBreakPreview" topLeftCell="A23" zoomScaleNormal="100" zoomScaleSheetLayoutView="100" workbookViewId="0">
      <selection activeCell="E5" sqref="E5:E30"/>
    </sheetView>
  </sheetViews>
  <sheetFormatPr defaultColWidth="17.5703125" defaultRowHeight="19.5" customHeight="1" x14ac:dyDescent="0.25"/>
  <cols>
    <col min="1" max="1" width="5.85546875" customWidth="1"/>
    <col min="2" max="2" width="16.5703125" bestFit="1" customWidth="1"/>
    <col min="3" max="5" width="12.140625" style="108" customWidth="1"/>
    <col min="6" max="6" width="19.7109375" bestFit="1" customWidth="1"/>
    <col min="7" max="7" width="9.42578125" bestFit="1" customWidth="1"/>
    <col min="8" max="8" width="14" bestFit="1" customWidth="1"/>
    <col min="9" max="11" width="6.85546875" bestFit="1" customWidth="1"/>
    <col min="12" max="14" width="7" customWidth="1"/>
  </cols>
  <sheetData>
    <row r="1" spans="1:14" ht="23.25" customHeight="1" x14ac:dyDescent="0.25">
      <c r="A1" s="780" t="s">
        <v>2248</v>
      </c>
      <c r="B1" s="780"/>
      <c r="C1" s="780"/>
      <c r="D1" s="780"/>
      <c r="E1" s="780"/>
      <c r="F1" s="780"/>
      <c r="G1" s="780"/>
    </row>
    <row r="2" spans="1:14" ht="24.75" customHeight="1" thickBot="1" x14ac:dyDescent="0.3">
      <c r="A2" s="788" t="s">
        <v>2249</v>
      </c>
      <c r="B2" s="788"/>
      <c r="C2" s="788"/>
      <c r="D2" s="788"/>
      <c r="E2" s="788"/>
      <c r="F2" s="788"/>
      <c r="G2" s="788"/>
    </row>
    <row r="3" spans="1:14" ht="19.5" customHeight="1" x14ac:dyDescent="0.25">
      <c r="A3" s="680" t="s">
        <v>0</v>
      </c>
      <c r="B3" s="703" t="s">
        <v>1</v>
      </c>
      <c r="C3" s="241" t="s">
        <v>2</v>
      </c>
      <c r="D3" s="169" t="s">
        <v>3</v>
      </c>
      <c r="E3" s="332" t="s">
        <v>4</v>
      </c>
      <c r="F3" s="577" t="s">
        <v>5</v>
      </c>
      <c r="G3" s="708" t="s">
        <v>6</v>
      </c>
    </row>
    <row r="4" spans="1:14" ht="16.5" customHeight="1" thickBot="1" x14ac:dyDescent="0.3">
      <c r="A4" s="681"/>
      <c r="B4" s="742"/>
      <c r="C4" s="242" t="s">
        <v>7</v>
      </c>
      <c r="D4" s="170" t="s">
        <v>8</v>
      </c>
      <c r="E4" s="259" t="s">
        <v>9</v>
      </c>
      <c r="F4" s="579"/>
      <c r="G4" s="709"/>
    </row>
    <row r="5" spans="1:14" ht="17.25" customHeight="1" x14ac:dyDescent="0.25">
      <c r="A5" s="783" t="s">
        <v>773</v>
      </c>
      <c r="B5" s="17" t="s">
        <v>774</v>
      </c>
      <c r="C5" s="469">
        <v>16559</v>
      </c>
      <c r="D5" s="467">
        <v>15342</v>
      </c>
      <c r="E5" s="468">
        <v>31901</v>
      </c>
      <c r="F5" s="19" t="s">
        <v>775</v>
      </c>
      <c r="G5" s="783" t="s">
        <v>776</v>
      </c>
      <c r="H5" t="s">
        <v>774</v>
      </c>
      <c r="I5">
        <v>16559</v>
      </c>
      <c r="J5">
        <v>15342.000000000002</v>
      </c>
      <c r="K5">
        <v>31901</v>
      </c>
      <c r="L5" s="514">
        <f>I5-C5</f>
        <v>0</v>
      </c>
      <c r="M5" s="514">
        <f t="shared" ref="M5:N5" si="0">J5-D5</f>
        <v>0</v>
      </c>
      <c r="N5" s="514">
        <f t="shared" si="0"/>
        <v>0</v>
      </c>
    </row>
    <row r="6" spans="1:14" ht="17.25" customHeight="1" x14ac:dyDescent="0.25">
      <c r="A6" s="784"/>
      <c r="B6" s="15" t="s">
        <v>777</v>
      </c>
      <c r="C6" s="469">
        <v>7770</v>
      </c>
      <c r="D6" s="467">
        <v>7566</v>
      </c>
      <c r="E6" s="468">
        <v>15336</v>
      </c>
      <c r="F6" s="20" t="s">
        <v>778</v>
      </c>
      <c r="G6" s="784"/>
      <c r="H6" t="s">
        <v>777</v>
      </c>
      <c r="I6">
        <v>7770</v>
      </c>
      <c r="J6">
        <v>7565.9999999999991</v>
      </c>
      <c r="K6">
        <v>15336</v>
      </c>
      <c r="L6" s="514">
        <f t="shared" ref="L6:L13" si="1">I6-C6</f>
        <v>0</v>
      </c>
      <c r="M6" s="514">
        <f t="shared" ref="M6:M13" si="2">J6-D6</f>
        <v>0</v>
      </c>
      <c r="N6" s="514">
        <f t="shared" ref="N6:N13" si="3">K6-E6</f>
        <v>0</v>
      </c>
    </row>
    <row r="7" spans="1:14" ht="17.25" customHeight="1" x14ac:dyDescent="0.25">
      <c r="A7" s="784"/>
      <c r="B7" s="15" t="s">
        <v>779</v>
      </c>
      <c r="C7" s="469">
        <v>144</v>
      </c>
      <c r="D7" s="467">
        <v>162</v>
      </c>
      <c r="E7" s="468">
        <v>306</v>
      </c>
      <c r="F7" s="20" t="s">
        <v>780</v>
      </c>
      <c r="G7" s="784"/>
      <c r="H7" t="s">
        <v>779</v>
      </c>
      <c r="I7">
        <v>143.99999999999997</v>
      </c>
      <c r="J7">
        <v>162</v>
      </c>
      <c r="K7">
        <v>306</v>
      </c>
      <c r="L7" s="514">
        <f t="shared" si="1"/>
        <v>0</v>
      </c>
      <c r="M7" s="514">
        <f t="shared" si="2"/>
        <v>0</v>
      </c>
      <c r="N7" s="514">
        <f t="shared" si="3"/>
        <v>0</v>
      </c>
    </row>
    <row r="8" spans="1:14" ht="17.25" customHeight="1" x14ac:dyDescent="0.25">
      <c r="A8" s="784"/>
      <c r="B8" s="15" t="s">
        <v>781</v>
      </c>
      <c r="C8" s="469">
        <v>616</v>
      </c>
      <c r="D8" s="467">
        <v>604</v>
      </c>
      <c r="E8" s="468">
        <v>1220</v>
      </c>
      <c r="F8" s="20" t="s">
        <v>782</v>
      </c>
      <c r="G8" s="784"/>
      <c r="H8" t="s">
        <v>781</v>
      </c>
      <c r="I8">
        <v>616</v>
      </c>
      <c r="J8">
        <v>604.00000000000011</v>
      </c>
      <c r="K8">
        <v>1220</v>
      </c>
      <c r="L8" s="514">
        <f t="shared" si="1"/>
        <v>0</v>
      </c>
      <c r="M8" s="514">
        <f t="shared" si="2"/>
        <v>0</v>
      </c>
      <c r="N8" s="514">
        <f t="shared" si="3"/>
        <v>0</v>
      </c>
    </row>
    <row r="9" spans="1:14" ht="17.25" customHeight="1" x14ac:dyDescent="0.25">
      <c r="A9" s="784"/>
      <c r="B9" s="15" t="s">
        <v>783</v>
      </c>
      <c r="C9" s="469">
        <v>867</v>
      </c>
      <c r="D9" s="467">
        <v>809</v>
      </c>
      <c r="E9" s="468">
        <v>1676</v>
      </c>
      <c r="F9" s="20" t="s">
        <v>784</v>
      </c>
      <c r="G9" s="784"/>
      <c r="H9" t="s">
        <v>783</v>
      </c>
      <c r="I9">
        <v>867.00000000000023</v>
      </c>
      <c r="J9">
        <v>809</v>
      </c>
      <c r="K9">
        <v>1676</v>
      </c>
      <c r="L9" s="514">
        <f t="shared" si="1"/>
        <v>0</v>
      </c>
      <c r="M9" s="514">
        <f t="shared" si="2"/>
        <v>0</v>
      </c>
      <c r="N9" s="514">
        <f t="shared" si="3"/>
        <v>0</v>
      </c>
    </row>
    <row r="10" spans="1:14" ht="17.25" customHeight="1" x14ac:dyDescent="0.25">
      <c r="A10" s="784"/>
      <c r="B10" s="15" t="s">
        <v>785</v>
      </c>
      <c r="C10" s="469">
        <v>138</v>
      </c>
      <c r="D10" s="467">
        <v>144</v>
      </c>
      <c r="E10" s="468">
        <v>282</v>
      </c>
      <c r="F10" s="20" t="s">
        <v>786</v>
      </c>
      <c r="G10" s="784"/>
      <c r="H10" t="s">
        <v>785</v>
      </c>
      <c r="I10">
        <v>138</v>
      </c>
      <c r="J10">
        <v>144</v>
      </c>
      <c r="K10">
        <v>282</v>
      </c>
      <c r="L10" s="514">
        <f t="shared" si="1"/>
        <v>0</v>
      </c>
      <c r="M10" s="514">
        <f t="shared" si="2"/>
        <v>0</v>
      </c>
      <c r="N10" s="514">
        <f t="shared" si="3"/>
        <v>0</v>
      </c>
    </row>
    <row r="11" spans="1:14" ht="17.25" customHeight="1" x14ac:dyDescent="0.25">
      <c r="A11" s="784"/>
      <c r="B11" s="15" t="s">
        <v>787</v>
      </c>
      <c r="C11" s="469">
        <v>613</v>
      </c>
      <c r="D11" s="467">
        <v>561</v>
      </c>
      <c r="E11" s="468">
        <v>1174</v>
      </c>
      <c r="F11" s="20" t="s">
        <v>788</v>
      </c>
      <c r="G11" s="784"/>
      <c r="H11" t="s">
        <v>787</v>
      </c>
      <c r="I11">
        <v>613</v>
      </c>
      <c r="J11">
        <v>561</v>
      </c>
      <c r="K11">
        <v>1173.9999999999998</v>
      </c>
      <c r="L11" s="514">
        <f t="shared" si="1"/>
        <v>0</v>
      </c>
      <c r="M11" s="514">
        <f t="shared" si="2"/>
        <v>0</v>
      </c>
      <c r="N11" s="514">
        <f t="shared" si="3"/>
        <v>0</v>
      </c>
    </row>
    <row r="12" spans="1:14" ht="17.25" customHeight="1" x14ac:dyDescent="0.25">
      <c r="A12" s="784"/>
      <c r="B12" s="15" t="s">
        <v>789</v>
      </c>
      <c r="C12" s="469">
        <v>434</v>
      </c>
      <c r="D12" s="467">
        <v>398</v>
      </c>
      <c r="E12" s="468">
        <v>832</v>
      </c>
      <c r="F12" s="20" t="s">
        <v>790</v>
      </c>
      <c r="G12" s="784"/>
      <c r="H12" t="s">
        <v>789</v>
      </c>
      <c r="I12">
        <v>434</v>
      </c>
      <c r="J12">
        <v>398</v>
      </c>
      <c r="K12">
        <v>832</v>
      </c>
      <c r="L12" s="514">
        <f t="shared" si="1"/>
        <v>0</v>
      </c>
      <c r="M12" s="514">
        <f t="shared" si="2"/>
        <v>0</v>
      </c>
      <c r="N12" s="514">
        <f t="shared" si="3"/>
        <v>0</v>
      </c>
    </row>
    <row r="13" spans="1:14" ht="17.25" customHeight="1" x14ac:dyDescent="0.25">
      <c r="A13" s="784"/>
      <c r="B13" s="15" t="s">
        <v>791</v>
      </c>
      <c r="C13" s="469">
        <v>270</v>
      </c>
      <c r="D13" s="467">
        <v>230</v>
      </c>
      <c r="E13" s="468">
        <v>500</v>
      </c>
      <c r="F13" s="20" t="s">
        <v>792</v>
      </c>
      <c r="G13" s="784"/>
      <c r="H13" t="s">
        <v>791</v>
      </c>
      <c r="I13">
        <v>270</v>
      </c>
      <c r="J13">
        <v>230</v>
      </c>
      <c r="K13">
        <v>500</v>
      </c>
      <c r="L13" s="514">
        <f t="shared" si="1"/>
        <v>0</v>
      </c>
      <c r="M13" s="514">
        <f t="shared" si="2"/>
        <v>0</v>
      </c>
      <c r="N13" s="514">
        <f t="shared" si="3"/>
        <v>0</v>
      </c>
    </row>
    <row r="14" spans="1:14" ht="17.25" customHeight="1" x14ac:dyDescent="0.25">
      <c r="A14" s="784"/>
      <c r="B14" s="15" t="s">
        <v>793</v>
      </c>
      <c r="C14" s="469">
        <v>186</v>
      </c>
      <c r="D14" s="467">
        <v>169</v>
      </c>
      <c r="E14" s="468">
        <v>355</v>
      </c>
      <c r="F14" s="20" t="s">
        <v>794</v>
      </c>
      <c r="G14" s="784"/>
      <c r="H14" t="s">
        <v>793</v>
      </c>
      <c r="I14">
        <v>186.00000000000003</v>
      </c>
      <c r="J14">
        <v>169</v>
      </c>
      <c r="K14">
        <v>355</v>
      </c>
      <c r="L14" s="514">
        <f t="shared" ref="L14:L29" si="4">I14-C14</f>
        <v>0</v>
      </c>
      <c r="M14" s="514">
        <f t="shared" ref="M14:M29" si="5">J14-D14</f>
        <v>0</v>
      </c>
      <c r="N14" s="514">
        <f t="shared" ref="N14:N29" si="6">K14-E14</f>
        <v>0</v>
      </c>
    </row>
    <row r="15" spans="1:14" ht="17.25" customHeight="1" x14ac:dyDescent="0.25">
      <c r="A15" s="784"/>
      <c r="B15" s="15" t="s">
        <v>795</v>
      </c>
      <c r="C15" s="469">
        <v>6</v>
      </c>
      <c r="D15" s="467">
        <v>9</v>
      </c>
      <c r="E15" s="468">
        <v>15</v>
      </c>
      <c r="F15" s="20" t="s">
        <v>796</v>
      </c>
      <c r="G15" s="784"/>
      <c r="H15" t="s">
        <v>795</v>
      </c>
      <c r="I15">
        <v>6.0000000000000009</v>
      </c>
      <c r="J15">
        <v>9</v>
      </c>
      <c r="K15">
        <v>15</v>
      </c>
      <c r="L15" s="514">
        <f t="shared" si="4"/>
        <v>0</v>
      </c>
      <c r="M15" s="514">
        <f t="shared" si="5"/>
        <v>0</v>
      </c>
      <c r="N15" s="514">
        <f t="shared" si="6"/>
        <v>0</v>
      </c>
    </row>
    <row r="16" spans="1:14" ht="17.25" customHeight="1" x14ac:dyDescent="0.25">
      <c r="A16" s="784"/>
      <c r="B16" s="15" t="s">
        <v>797</v>
      </c>
      <c r="C16" s="469">
        <v>82</v>
      </c>
      <c r="D16" s="467">
        <v>67</v>
      </c>
      <c r="E16" s="468">
        <v>149</v>
      </c>
      <c r="F16" s="20" t="s">
        <v>798</v>
      </c>
      <c r="G16" s="784"/>
      <c r="H16" t="s">
        <v>797</v>
      </c>
      <c r="I16">
        <v>82.000000000000014</v>
      </c>
      <c r="J16">
        <v>67</v>
      </c>
      <c r="K16">
        <v>149</v>
      </c>
      <c r="L16" s="514">
        <f t="shared" si="4"/>
        <v>0</v>
      </c>
      <c r="M16" s="514">
        <f t="shared" si="5"/>
        <v>0</v>
      </c>
      <c r="N16" s="514">
        <f t="shared" si="6"/>
        <v>0</v>
      </c>
    </row>
    <row r="17" spans="1:14" ht="17.25" customHeight="1" x14ac:dyDescent="0.25">
      <c r="A17" s="784"/>
      <c r="B17" s="15" t="s">
        <v>799</v>
      </c>
      <c r="C17" s="469">
        <v>195</v>
      </c>
      <c r="D17" s="467">
        <v>204</v>
      </c>
      <c r="E17" s="468">
        <v>399</v>
      </c>
      <c r="F17" s="20" t="s">
        <v>800</v>
      </c>
      <c r="G17" s="784"/>
      <c r="H17" t="s">
        <v>799</v>
      </c>
      <c r="I17">
        <v>195</v>
      </c>
      <c r="J17">
        <v>204</v>
      </c>
      <c r="K17">
        <v>399</v>
      </c>
      <c r="L17" s="514">
        <f t="shared" si="4"/>
        <v>0</v>
      </c>
      <c r="M17" s="514">
        <f t="shared" si="5"/>
        <v>0</v>
      </c>
      <c r="N17" s="514">
        <f t="shared" si="6"/>
        <v>0</v>
      </c>
    </row>
    <row r="18" spans="1:14" ht="17.25" customHeight="1" x14ac:dyDescent="0.25">
      <c r="A18" s="784"/>
      <c r="B18" s="15" t="s">
        <v>801</v>
      </c>
      <c r="C18" s="469">
        <v>6</v>
      </c>
      <c r="D18" s="467">
        <v>8</v>
      </c>
      <c r="E18" s="468">
        <v>14</v>
      </c>
      <c r="F18" s="20" t="s">
        <v>802</v>
      </c>
      <c r="G18" s="784"/>
      <c r="H18" t="s">
        <v>801</v>
      </c>
      <c r="I18">
        <v>6.0000000000000009</v>
      </c>
      <c r="J18">
        <v>7.9999999999999982</v>
      </c>
      <c r="K18">
        <v>14.000000000000002</v>
      </c>
      <c r="L18" s="514">
        <f t="shared" si="4"/>
        <v>0</v>
      </c>
      <c r="M18" s="514">
        <f t="shared" si="5"/>
        <v>0</v>
      </c>
      <c r="N18" s="514">
        <f t="shared" si="6"/>
        <v>0</v>
      </c>
    </row>
    <row r="19" spans="1:14" ht="20.25" customHeight="1" x14ac:dyDescent="0.25">
      <c r="A19" s="784"/>
      <c r="B19" s="15" t="s">
        <v>803</v>
      </c>
      <c r="C19" s="469">
        <v>63</v>
      </c>
      <c r="D19" s="467">
        <v>35</v>
      </c>
      <c r="E19" s="468">
        <v>98</v>
      </c>
      <c r="F19" s="20" t="s">
        <v>804</v>
      </c>
      <c r="G19" s="784"/>
      <c r="H19" t="s">
        <v>803</v>
      </c>
      <c r="I19">
        <v>63</v>
      </c>
      <c r="J19">
        <v>35</v>
      </c>
      <c r="K19">
        <v>98.000000000000014</v>
      </c>
      <c r="L19" s="514">
        <f t="shared" si="4"/>
        <v>0</v>
      </c>
      <c r="M19" s="514">
        <f t="shared" si="5"/>
        <v>0</v>
      </c>
      <c r="N19" s="514">
        <f t="shared" si="6"/>
        <v>0</v>
      </c>
    </row>
    <row r="20" spans="1:14" ht="20.25" customHeight="1" x14ac:dyDescent="0.25">
      <c r="A20" s="784"/>
      <c r="B20" s="15" t="s">
        <v>805</v>
      </c>
      <c r="C20" s="469">
        <v>229</v>
      </c>
      <c r="D20" s="467">
        <v>186</v>
      </c>
      <c r="E20" s="468">
        <v>415</v>
      </c>
      <c r="F20" s="20" t="s">
        <v>806</v>
      </c>
      <c r="G20" s="784"/>
      <c r="H20" t="s">
        <v>805</v>
      </c>
      <c r="I20">
        <v>229.00000000000003</v>
      </c>
      <c r="J20">
        <v>186.00000000000003</v>
      </c>
      <c r="K20">
        <v>415</v>
      </c>
      <c r="L20" s="514">
        <f t="shared" si="4"/>
        <v>0</v>
      </c>
      <c r="M20" s="514">
        <f t="shared" si="5"/>
        <v>0</v>
      </c>
      <c r="N20" s="514">
        <f t="shared" si="6"/>
        <v>0</v>
      </c>
    </row>
    <row r="21" spans="1:14" ht="20.25" customHeight="1" x14ac:dyDescent="0.25">
      <c r="A21" s="784"/>
      <c r="B21" s="15" t="s">
        <v>807</v>
      </c>
      <c r="C21" s="469">
        <v>116</v>
      </c>
      <c r="D21" s="467">
        <v>69</v>
      </c>
      <c r="E21" s="468">
        <v>185</v>
      </c>
      <c r="F21" s="20" t="s">
        <v>808</v>
      </c>
      <c r="G21" s="784"/>
      <c r="H21" t="s">
        <v>807</v>
      </c>
      <c r="I21">
        <v>116</v>
      </c>
      <c r="J21">
        <v>69</v>
      </c>
      <c r="K21">
        <v>184.99999999999997</v>
      </c>
      <c r="L21" s="514">
        <f t="shared" si="4"/>
        <v>0</v>
      </c>
      <c r="M21" s="514">
        <f t="shared" si="5"/>
        <v>0</v>
      </c>
      <c r="N21" s="514">
        <f t="shared" si="6"/>
        <v>0</v>
      </c>
    </row>
    <row r="22" spans="1:14" ht="20.25" customHeight="1" x14ac:dyDescent="0.25">
      <c r="A22" s="784"/>
      <c r="B22" s="15" t="s">
        <v>809</v>
      </c>
      <c r="C22" s="469">
        <v>5</v>
      </c>
      <c r="D22" s="467">
        <v>4</v>
      </c>
      <c r="E22" s="468">
        <v>9</v>
      </c>
      <c r="F22" s="20" t="s">
        <v>810</v>
      </c>
      <c r="G22" s="784"/>
      <c r="H22" t="s">
        <v>809</v>
      </c>
      <c r="I22">
        <v>5</v>
      </c>
      <c r="J22">
        <v>3.9999999999999991</v>
      </c>
      <c r="K22">
        <v>9</v>
      </c>
      <c r="L22" s="514">
        <f t="shared" si="4"/>
        <v>0</v>
      </c>
      <c r="M22" s="514">
        <f t="shared" si="5"/>
        <v>0</v>
      </c>
      <c r="N22" s="514">
        <f t="shared" si="6"/>
        <v>0</v>
      </c>
    </row>
    <row r="23" spans="1:14" ht="20.25" customHeight="1" x14ac:dyDescent="0.25">
      <c r="A23" s="784"/>
      <c r="B23" s="15" t="s">
        <v>811</v>
      </c>
      <c r="C23" s="469">
        <v>291</v>
      </c>
      <c r="D23" s="467">
        <v>300</v>
      </c>
      <c r="E23" s="468">
        <v>591</v>
      </c>
      <c r="F23" s="20" t="s">
        <v>812</v>
      </c>
      <c r="G23" s="784"/>
      <c r="H23" t="s">
        <v>811</v>
      </c>
      <c r="I23">
        <v>291</v>
      </c>
      <c r="J23">
        <v>300.00000000000006</v>
      </c>
      <c r="K23">
        <v>591</v>
      </c>
      <c r="L23" s="514">
        <f t="shared" si="4"/>
        <v>0</v>
      </c>
      <c r="M23" s="514">
        <f t="shared" si="5"/>
        <v>0</v>
      </c>
      <c r="N23" s="514">
        <f t="shared" si="6"/>
        <v>0</v>
      </c>
    </row>
    <row r="24" spans="1:14" ht="20.25" customHeight="1" x14ac:dyDescent="0.25">
      <c r="A24" s="784"/>
      <c r="B24" s="15" t="s">
        <v>207</v>
      </c>
      <c r="C24" s="469">
        <v>104</v>
      </c>
      <c r="D24" s="467">
        <v>7</v>
      </c>
      <c r="E24" s="468">
        <v>111</v>
      </c>
      <c r="F24" s="20" t="s">
        <v>208</v>
      </c>
      <c r="G24" s="784"/>
      <c r="H24" t="s">
        <v>207</v>
      </c>
      <c r="I24">
        <v>104</v>
      </c>
      <c r="J24">
        <v>6.999999999999992</v>
      </c>
      <c r="K24">
        <v>111</v>
      </c>
      <c r="L24" s="514">
        <f t="shared" si="4"/>
        <v>0</v>
      </c>
      <c r="M24" s="514">
        <f t="shared" si="5"/>
        <v>-7.9936057773011271E-15</v>
      </c>
      <c r="N24" s="514">
        <f t="shared" si="6"/>
        <v>0</v>
      </c>
    </row>
    <row r="25" spans="1:14" ht="20.25" customHeight="1" x14ac:dyDescent="0.25">
      <c r="A25" s="784"/>
      <c r="B25" s="15" t="s">
        <v>813</v>
      </c>
      <c r="C25" s="469">
        <v>424</v>
      </c>
      <c r="D25" s="467">
        <v>324</v>
      </c>
      <c r="E25" s="468">
        <v>748</v>
      </c>
      <c r="F25" s="20" t="s">
        <v>814</v>
      </c>
      <c r="G25" s="784"/>
      <c r="H25" t="s">
        <v>813</v>
      </c>
      <c r="I25">
        <v>424</v>
      </c>
      <c r="J25">
        <v>324</v>
      </c>
      <c r="K25">
        <v>748</v>
      </c>
      <c r="L25" s="514">
        <f t="shared" si="4"/>
        <v>0</v>
      </c>
      <c r="M25" s="514">
        <f t="shared" si="5"/>
        <v>0</v>
      </c>
      <c r="N25" s="514">
        <f t="shared" si="6"/>
        <v>0</v>
      </c>
    </row>
    <row r="26" spans="1:14" ht="20.25" customHeight="1" x14ac:dyDescent="0.25">
      <c r="A26" s="784"/>
      <c r="B26" s="15" t="s">
        <v>815</v>
      </c>
      <c r="C26" s="469">
        <v>6686</v>
      </c>
      <c r="D26" s="467">
        <v>5578</v>
      </c>
      <c r="E26" s="468">
        <v>12264</v>
      </c>
      <c r="F26" s="20" t="s">
        <v>816</v>
      </c>
      <c r="G26" s="784"/>
      <c r="H26" t="s">
        <v>815</v>
      </c>
      <c r="I26">
        <v>6686</v>
      </c>
      <c r="J26">
        <v>5578</v>
      </c>
      <c r="K26">
        <v>12264</v>
      </c>
      <c r="L26" s="514">
        <f t="shared" si="4"/>
        <v>0</v>
      </c>
      <c r="M26" s="514">
        <f t="shared" si="5"/>
        <v>0</v>
      </c>
      <c r="N26" s="514">
        <f t="shared" si="6"/>
        <v>0</v>
      </c>
    </row>
    <row r="27" spans="1:14" ht="20.25" customHeight="1" x14ac:dyDescent="0.25">
      <c r="A27" s="784"/>
      <c r="B27" s="15" t="s">
        <v>817</v>
      </c>
      <c r="C27" s="469">
        <v>573</v>
      </c>
      <c r="D27" s="467">
        <v>439</v>
      </c>
      <c r="E27" s="468">
        <v>1012</v>
      </c>
      <c r="F27" s="20" t="s">
        <v>818</v>
      </c>
      <c r="G27" s="784"/>
      <c r="H27" t="s">
        <v>817</v>
      </c>
      <c r="I27">
        <v>573.00000000000011</v>
      </c>
      <c r="J27">
        <v>438.99999999999994</v>
      </c>
      <c r="K27">
        <v>1012</v>
      </c>
      <c r="L27" s="514">
        <f t="shared" si="4"/>
        <v>0</v>
      </c>
      <c r="M27" s="514">
        <f t="shared" si="5"/>
        <v>0</v>
      </c>
      <c r="N27" s="514">
        <f t="shared" si="6"/>
        <v>0</v>
      </c>
    </row>
    <row r="28" spans="1:14" ht="20.25" customHeight="1" x14ac:dyDescent="0.25">
      <c r="A28" s="784"/>
      <c r="B28" s="15" t="s">
        <v>819</v>
      </c>
      <c r="C28" s="469">
        <v>1307</v>
      </c>
      <c r="D28" s="467">
        <v>1206</v>
      </c>
      <c r="E28" s="468">
        <v>2513</v>
      </c>
      <c r="F28" s="21" t="s">
        <v>820</v>
      </c>
      <c r="G28" s="753"/>
      <c r="H28" t="s">
        <v>819</v>
      </c>
      <c r="I28">
        <v>1307</v>
      </c>
      <c r="J28">
        <v>1206</v>
      </c>
      <c r="K28">
        <v>2513</v>
      </c>
      <c r="L28" s="514">
        <f t="shared" si="4"/>
        <v>0</v>
      </c>
      <c r="M28" s="514">
        <f t="shared" si="5"/>
        <v>0</v>
      </c>
      <c r="N28" s="514">
        <f t="shared" si="6"/>
        <v>0</v>
      </c>
    </row>
    <row r="29" spans="1:14" ht="20.25" customHeight="1" x14ac:dyDescent="0.25">
      <c r="A29" s="784"/>
      <c r="B29" s="16" t="s">
        <v>821</v>
      </c>
      <c r="C29" s="469">
        <v>64</v>
      </c>
      <c r="D29" s="467">
        <v>32</v>
      </c>
      <c r="E29" s="468">
        <v>96</v>
      </c>
      <c r="F29" s="21" t="s">
        <v>822</v>
      </c>
      <c r="G29" s="784"/>
      <c r="H29" t="s">
        <v>821</v>
      </c>
      <c r="I29">
        <v>64</v>
      </c>
      <c r="J29">
        <v>31.999999999999996</v>
      </c>
      <c r="K29">
        <v>96</v>
      </c>
      <c r="L29" s="514">
        <f t="shared" si="4"/>
        <v>0</v>
      </c>
      <c r="M29" s="514">
        <f t="shared" si="5"/>
        <v>0</v>
      </c>
      <c r="N29" s="514">
        <f t="shared" si="6"/>
        <v>0</v>
      </c>
    </row>
    <row r="30" spans="1:14" ht="20.25" customHeight="1" thickBot="1" x14ac:dyDescent="0.3">
      <c r="A30" s="808"/>
      <c r="B30" s="24" t="s">
        <v>866</v>
      </c>
      <c r="C30" s="469">
        <v>207</v>
      </c>
      <c r="D30" s="467">
        <v>193</v>
      </c>
      <c r="E30" s="468">
        <v>400</v>
      </c>
      <c r="F30" s="231" t="s">
        <v>867</v>
      </c>
      <c r="G30" s="808"/>
      <c r="H30" t="s">
        <v>866</v>
      </c>
      <c r="I30">
        <v>206.99999999999997</v>
      </c>
      <c r="J30">
        <v>193.00000000000003</v>
      </c>
      <c r="K30">
        <v>400</v>
      </c>
      <c r="L30" s="514">
        <f t="shared" ref="L30:L42" si="7">I30-C30</f>
        <v>0</v>
      </c>
      <c r="M30" s="514">
        <f t="shared" ref="M30:M42" si="8">J30-D30</f>
        <v>0</v>
      </c>
      <c r="N30" s="514">
        <f t="shared" ref="N30:N42" si="9">K30-E30</f>
        <v>0</v>
      </c>
    </row>
    <row r="31" spans="1:14" ht="18.75" customHeight="1" thickBot="1" x14ac:dyDescent="0.3">
      <c r="A31" s="629" t="s">
        <v>54</v>
      </c>
      <c r="B31" s="612"/>
      <c r="C31" s="372">
        <f>SUM(C5:C30)</f>
        <v>37955</v>
      </c>
      <c r="D31" s="372">
        <f t="shared" ref="D31:E31" si="10">SUM(D5:D30)</f>
        <v>34646</v>
      </c>
      <c r="E31" s="372">
        <f t="shared" si="10"/>
        <v>72601</v>
      </c>
      <c r="F31" s="726" t="s">
        <v>55</v>
      </c>
      <c r="G31" s="641"/>
      <c r="I31">
        <v>37955</v>
      </c>
      <c r="J31">
        <v>34646</v>
      </c>
      <c r="K31">
        <v>72601</v>
      </c>
      <c r="L31" s="514">
        <f t="shared" si="7"/>
        <v>0</v>
      </c>
      <c r="M31" s="514">
        <f t="shared" si="8"/>
        <v>0</v>
      </c>
      <c r="N31" s="514">
        <f t="shared" si="9"/>
        <v>0</v>
      </c>
    </row>
    <row r="32" spans="1:14" ht="19.5" customHeight="1" x14ac:dyDescent="0.25">
      <c r="A32" s="783" t="s">
        <v>823</v>
      </c>
      <c r="B32" s="17" t="s">
        <v>824</v>
      </c>
      <c r="C32" s="469">
        <v>19689</v>
      </c>
      <c r="D32" s="467">
        <v>18396</v>
      </c>
      <c r="E32" s="468">
        <v>38085</v>
      </c>
      <c r="F32" s="12" t="s">
        <v>825</v>
      </c>
      <c r="G32" s="784" t="s">
        <v>826</v>
      </c>
      <c r="H32" t="s">
        <v>824</v>
      </c>
      <c r="I32">
        <v>19689</v>
      </c>
      <c r="J32">
        <v>18395.999999999996</v>
      </c>
      <c r="K32">
        <v>38085</v>
      </c>
      <c r="L32" s="514">
        <f t="shared" si="7"/>
        <v>0</v>
      </c>
      <c r="M32" s="514">
        <f t="shared" si="8"/>
        <v>0</v>
      </c>
      <c r="N32" s="514">
        <f t="shared" si="9"/>
        <v>0</v>
      </c>
    </row>
    <row r="33" spans="1:14" ht="19.5" customHeight="1" x14ac:dyDescent="0.25">
      <c r="A33" s="784"/>
      <c r="B33" s="15" t="s">
        <v>827</v>
      </c>
      <c r="C33" s="469">
        <v>1280</v>
      </c>
      <c r="D33" s="467">
        <v>1265</v>
      </c>
      <c r="E33" s="468">
        <v>2545</v>
      </c>
      <c r="F33" s="13" t="s">
        <v>828</v>
      </c>
      <c r="G33" s="784"/>
      <c r="H33" t="s">
        <v>827</v>
      </c>
      <c r="I33">
        <v>1280</v>
      </c>
      <c r="J33">
        <v>1265.0000000000002</v>
      </c>
      <c r="K33">
        <v>2545.0000000000005</v>
      </c>
      <c r="L33" s="514">
        <f t="shared" si="7"/>
        <v>0</v>
      </c>
      <c r="M33" s="514">
        <f t="shared" si="8"/>
        <v>0</v>
      </c>
      <c r="N33" s="514">
        <f t="shared" si="9"/>
        <v>0</v>
      </c>
    </row>
    <row r="34" spans="1:14" ht="19.5" customHeight="1" x14ac:dyDescent="0.25">
      <c r="A34" s="784"/>
      <c r="B34" s="15" t="s">
        <v>829</v>
      </c>
      <c r="C34" s="469">
        <v>1130</v>
      </c>
      <c r="D34" s="467">
        <v>1064</v>
      </c>
      <c r="E34" s="468">
        <v>2194</v>
      </c>
      <c r="F34" s="13" t="s">
        <v>830</v>
      </c>
      <c r="G34" s="784"/>
      <c r="H34" t="s">
        <v>829</v>
      </c>
      <c r="I34">
        <v>1130</v>
      </c>
      <c r="J34">
        <v>1064</v>
      </c>
      <c r="K34">
        <v>2194</v>
      </c>
      <c r="L34" s="514">
        <f t="shared" si="7"/>
        <v>0</v>
      </c>
      <c r="M34" s="514">
        <f t="shared" si="8"/>
        <v>0</v>
      </c>
      <c r="N34" s="514">
        <f t="shared" si="9"/>
        <v>0</v>
      </c>
    </row>
    <row r="35" spans="1:14" ht="19.5" customHeight="1" x14ac:dyDescent="0.25">
      <c r="A35" s="784"/>
      <c r="B35" s="15" t="s">
        <v>831</v>
      </c>
      <c r="C35" s="469">
        <v>972</v>
      </c>
      <c r="D35" s="467">
        <v>973</v>
      </c>
      <c r="E35" s="468">
        <v>1945</v>
      </c>
      <c r="F35" s="13" t="s">
        <v>832</v>
      </c>
      <c r="G35" s="784"/>
      <c r="H35" t="s">
        <v>831</v>
      </c>
      <c r="I35">
        <v>972</v>
      </c>
      <c r="J35">
        <v>973.00000000000011</v>
      </c>
      <c r="K35">
        <v>1945</v>
      </c>
      <c r="L35" s="514">
        <f t="shared" si="7"/>
        <v>0</v>
      </c>
      <c r="M35" s="514">
        <f t="shared" si="8"/>
        <v>0</v>
      </c>
      <c r="N35" s="514">
        <f t="shared" si="9"/>
        <v>0</v>
      </c>
    </row>
    <row r="36" spans="1:14" ht="19.5" customHeight="1" x14ac:dyDescent="0.25">
      <c r="A36" s="784"/>
      <c r="B36" s="15" t="s">
        <v>833</v>
      </c>
      <c r="C36" s="469">
        <v>532</v>
      </c>
      <c r="D36" s="467">
        <v>412</v>
      </c>
      <c r="E36" s="468">
        <v>944</v>
      </c>
      <c r="F36" s="13" t="s">
        <v>834</v>
      </c>
      <c r="G36" s="784"/>
      <c r="H36" t="s">
        <v>833</v>
      </c>
      <c r="I36">
        <v>532</v>
      </c>
      <c r="J36">
        <v>412.00000000000006</v>
      </c>
      <c r="K36">
        <v>944.00000000000011</v>
      </c>
      <c r="L36" s="514">
        <f t="shared" si="7"/>
        <v>0</v>
      </c>
      <c r="M36" s="514">
        <f t="shared" si="8"/>
        <v>0</v>
      </c>
      <c r="N36" s="514">
        <f t="shared" si="9"/>
        <v>0</v>
      </c>
    </row>
    <row r="37" spans="1:14" ht="19.5" customHeight="1" x14ac:dyDescent="0.25">
      <c r="A37" s="784"/>
      <c r="B37" s="15" t="s">
        <v>835</v>
      </c>
      <c r="C37" s="469">
        <v>246</v>
      </c>
      <c r="D37" s="467">
        <v>234</v>
      </c>
      <c r="E37" s="468">
        <v>480</v>
      </c>
      <c r="F37" s="13" t="s">
        <v>836</v>
      </c>
      <c r="G37" s="784"/>
      <c r="H37" t="s">
        <v>835</v>
      </c>
      <c r="I37">
        <v>246</v>
      </c>
      <c r="J37">
        <v>234.00000000000006</v>
      </c>
      <c r="K37">
        <v>479.99999999999994</v>
      </c>
      <c r="L37" s="514">
        <f t="shared" si="7"/>
        <v>0</v>
      </c>
      <c r="M37" s="514">
        <f t="shared" si="8"/>
        <v>0</v>
      </c>
      <c r="N37" s="514">
        <f t="shared" si="9"/>
        <v>0</v>
      </c>
    </row>
    <row r="38" spans="1:14" ht="19.5" customHeight="1" x14ac:dyDescent="0.25">
      <c r="A38" s="784"/>
      <c r="B38" s="15" t="s">
        <v>837</v>
      </c>
      <c r="C38" s="469">
        <v>107</v>
      </c>
      <c r="D38" s="467">
        <v>118</v>
      </c>
      <c r="E38" s="468">
        <v>225</v>
      </c>
      <c r="F38" s="13" t="s">
        <v>838</v>
      </c>
      <c r="G38" s="784"/>
      <c r="H38" t="s">
        <v>837</v>
      </c>
      <c r="I38">
        <v>107.00000000000001</v>
      </c>
      <c r="J38">
        <v>118</v>
      </c>
      <c r="K38">
        <v>224.99999999999997</v>
      </c>
      <c r="L38" s="514">
        <f t="shared" si="7"/>
        <v>0</v>
      </c>
      <c r="M38" s="514">
        <f t="shared" si="8"/>
        <v>0</v>
      </c>
      <c r="N38" s="514">
        <f t="shared" si="9"/>
        <v>0</v>
      </c>
    </row>
    <row r="39" spans="1:14" ht="19.5" customHeight="1" x14ac:dyDescent="0.25">
      <c r="A39" s="784"/>
      <c r="B39" s="15" t="s">
        <v>839</v>
      </c>
      <c r="C39" s="469">
        <v>25</v>
      </c>
      <c r="D39" s="467">
        <v>24</v>
      </c>
      <c r="E39" s="468">
        <v>49</v>
      </c>
      <c r="F39" s="13" t="s">
        <v>840</v>
      </c>
      <c r="G39" s="784"/>
      <c r="H39" t="s">
        <v>839</v>
      </c>
      <c r="I39">
        <v>25</v>
      </c>
      <c r="J39">
        <v>24</v>
      </c>
      <c r="K39">
        <v>49</v>
      </c>
      <c r="L39" s="514">
        <f t="shared" si="7"/>
        <v>0</v>
      </c>
      <c r="M39" s="514">
        <f t="shared" si="8"/>
        <v>0</v>
      </c>
      <c r="N39" s="514">
        <f t="shared" si="9"/>
        <v>0</v>
      </c>
    </row>
    <row r="40" spans="1:14" ht="15.75" x14ac:dyDescent="0.25">
      <c r="A40" s="784"/>
      <c r="B40" s="15" t="s">
        <v>841</v>
      </c>
      <c r="C40" s="469">
        <v>45</v>
      </c>
      <c r="D40" s="467">
        <v>32</v>
      </c>
      <c r="E40" s="468">
        <v>77</v>
      </c>
      <c r="F40" s="13" t="s">
        <v>842</v>
      </c>
      <c r="G40" s="784"/>
      <c r="H40" t="s">
        <v>841</v>
      </c>
      <c r="I40">
        <v>44.999999999999993</v>
      </c>
      <c r="J40">
        <v>31.999999999999993</v>
      </c>
      <c r="K40">
        <v>76.999999999999986</v>
      </c>
      <c r="L40" s="514">
        <f t="shared" si="7"/>
        <v>0</v>
      </c>
      <c r="M40" s="514">
        <f t="shared" si="8"/>
        <v>0</v>
      </c>
      <c r="N40" s="514">
        <f t="shared" si="9"/>
        <v>0</v>
      </c>
    </row>
    <row r="41" spans="1:14" ht="16.5" thickBot="1" x14ac:dyDescent="0.3">
      <c r="A41" s="784"/>
      <c r="B41" s="15" t="s">
        <v>843</v>
      </c>
      <c r="C41" s="469">
        <v>214</v>
      </c>
      <c r="D41" s="467">
        <v>222</v>
      </c>
      <c r="E41" s="468">
        <v>436</v>
      </c>
      <c r="F41" s="13" t="s">
        <v>844</v>
      </c>
      <c r="G41" s="784"/>
      <c r="H41" t="s">
        <v>843</v>
      </c>
      <c r="I41">
        <v>214</v>
      </c>
      <c r="J41">
        <v>222</v>
      </c>
      <c r="K41">
        <v>436.00000000000006</v>
      </c>
      <c r="L41" s="514">
        <f t="shared" si="7"/>
        <v>0</v>
      </c>
      <c r="M41" s="514">
        <f t="shared" si="8"/>
        <v>0</v>
      </c>
      <c r="N41" s="514">
        <f t="shared" si="9"/>
        <v>0</v>
      </c>
    </row>
    <row r="42" spans="1:14" ht="19.5" customHeight="1" thickBot="1" x14ac:dyDescent="0.3">
      <c r="A42" s="629" t="s">
        <v>54</v>
      </c>
      <c r="B42" s="612"/>
      <c r="C42" s="372">
        <f>SUM(C32:C41)</f>
        <v>24240</v>
      </c>
      <c r="D42" s="372">
        <f t="shared" ref="D42:E42" si="11">SUM(D32:D41)</f>
        <v>22740</v>
      </c>
      <c r="E42" s="372">
        <f t="shared" si="11"/>
        <v>46980</v>
      </c>
      <c r="F42" s="726" t="s">
        <v>55</v>
      </c>
      <c r="G42" s="641"/>
      <c r="I42">
        <v>24240</v>
      </c>
      <c r="J42">
        <v>22739.999999999996</v>
      </c>
      <c r="K42">
        <v>46980</v>
      </c>
      <c r="L42" s="514">
        <f t="shared" si="7"/>
        <v>0</v>
      </c>
      <c r="M42" s="514">
        <f t="shared" si="8"/>
        <v>0</v>
      </c>
      <c r="N42" s="514">
        <f t="shared" si="9"/>
        <v>0</v>
      </c>
    </row>
    <row r="43" spans="1:14" ht="25.5" customHeight="1" x14ac:dyDescent="0.25">
      <c r="A43" s="780" t="s">
        <v>2248</v>
      </c>
      <c r="B43" s="780"/>
      <c r="C43" s="780"/>
      <c r="D43" s="780"/>
      <c r="E43" s="780"/>
      <c r="F43" s="780"/>
      <c r="G43" s="780"/>
      <c r="L43" s="514">
        <f t="shared" ref="L43:L67" si="12">I43-C43</f>
        <v>0</v>
      </c>
      <c r="M43" s="514">
        <f t="shared" ref="M43:M67" si="13">J43-D43</f>
        <v>0</v>
      </c>
      <c r="N43" s="514">
        <f t="shared" ref="N43:N67" si="14">K43-E43</f>
        <v>0</v>
      </c>
    </row>
    <row r="44" spans="1:14" ht="27.75" customHeight="1" thickBot="1" x14ac:dyDescent="0.3">
      <c r="A44" s="788" t="s">
        <v>2249</v>
      </c>
      <c r="B44" s="788"/>
      <c r="C44" s="788"/>
      <c r="D44" s="788"/>
      <c r="E44" s="788"/>
      <c r="F44" s="788"/>
      <c r="G44" s="788"/>
      <c r="L44" s="514">
        <f t="shared" si="12"/>
        <v>0</v>
      </c>
      <c r="M44" s="514">
        <f t="shared" si="13"/>
        <v>0</v>
      </c>
      <c r="N44" s="514">
        <f t="shared" si="14"/>
        <v>0</v>
      </c>
    </row>
    <row r="45" spans="1:14" ht="19.5" customHeight="1" x14ac:dyDescent="0.25">
      <c r="A45" s="680" t="s">
        <v>0</v>
      </c>
      <c r="B45" s="703" t="s">
        <v>1</v>
      </c>
      <c r="C45" s="241" t="s">
        <v>2</v>
      </c>
      <c r="D45" s="169" t="s">
        <v>3</v>
      </c>
      <c r="E45" s="332" t="s">
        <v>4</v>
      </c>
      <c r="F45" s="577" t="s">
        <v>5</v>
      </c>
      <c r="G45" s="708" t="s">
        <v>6</v>
      </c>
      <c r="L45" s="514" t="e">
        <f t="shared" si="12"/>
        <v>#VALUE!</v>
      </c>
      <c r="M45" s="514" t="e">
        <f t="shared" si="13"/>
        <v>#VALUE!</v>
      </c>
      <c r="N45" s="514" t="e">
        <f t="shared" si="14"/>
        <v>#VALUE!</v>
      </c>
    </row>
    <row r="46" spans="1:14" ht="19.5" customHeight="1" thickBot="1" x14ac:dyDescent="0.3">
      <c r="A46" s="681"/>
      <c r="B46" s="742"/>
      <c r="C46" s="242" t="s">
        <v>7</v>
      </c>
      <c r="D46" s="170" t="s">
        <v>8</v>
      </c>
      <c r="E46" s="259" t="s">
        <v>9</v>
      </c>
      <c r="F46" s="579"/>
      <c r="G46" s="709"/>
      <c r="L46" s="514" t="e">
        <f t="shared" si="12"/>
        <v>#VALUE!</v>
      </c>
      <c r="M46" s="514" t="e">
        <f t="shared" si="13"/>
        <v>#VALUE!</v>
      </c>
      <c r="N46" s="514" t="e">
        <f t="shared" si="14"/>
        <v>#VALUE!</v>
      </c>
    </row>
    <row r="47" spans="1:14" ht="19.5" customHeight="1" x14ac:dyDescent="0.25">
      <c r="A47" s="781" t="s">
        <v>845</v>
      </c>
      <c r="B47" s="17" t="s">
        <v>846</v>
      </c>
      <c r="C47" s="469">
        <v>10374</v>
      </c>
      <c r="D47" s="467">
        <v>10090</v>
      </c>
      <c r="E47" s="468">
        <v>20464</v>
      </c>
      <c r="F47" s="18" t="s">
        <v>847</v>
      </c>
      <c r="G47" s="782" t="s">
        <v>848</v>
      </c>
      <c r="H47" t="s">
        <v>846</v>
      </c>
      <c r="I47">
        <v>10374</v>
      </c>
      <c r="J47">
        <v>10090.000000000002</v>
      </c>
      <c r="K47">
        <v>20463.999999999996</v>
      </c>
      <c r="L47" s="514">
        <f t="shared" si="12"/>
        <v>0</v>
      </c>
      <c r="M47" s="514">
        <f t="shared" si="13"/>
        <v>0</v>
      </c>
      <c r="N47" s="514">
        <f t="shared" si="14"/>
        <v>0</v>
      </c>
    </row>
    <row r="48" spans="1:14" ht="19.5" customHeight="1" x14ac:dyDescent="0.25">
      <c r="A48" s="782"/>
      <c r="B48" s="15" t="s">
        <v>849</v>
      </c>
      <c r="C48" s="469">
        <v>8653</v>
      </c>
      <c r="D48" s="467">
        <v>8320</v>
      </c>
      <c r="E48" s="468">
        <v>16973</v>
      </c>
      <c r="F48" s="20" t="s">
        <v>850</v>
      </c>
      <c r="G48" s="782"/>
      <c r="H48" t="s">
        <v>849</v>
      </c>
      <c r="I48">
        <v>8653</v>
      </c>
      <c r="J48">
        <v>8320</v>
      </c>
      <c r="K48">
        <v>16973</v>
      </c>
      <c r="L48" s="514">
        <f t="shared" si="12"/>
        <v>0</v>
      </c>
      <c r="M48" s="514">
        <f t="shared" si="13"/>
        <v>0</v>
      </c>
      <c r="N48" s="514">
        <f t="shared" si="14"/>
        <v>0</v>
      </c>
    </row>
    <row r="49" spans="1:14" ht="19.5" customHeight="1" thickBot="1" x14ac:dyDescent="0.3">
      <c r="A49" s="782"/>
      <c r="B49" s="16" t="s">
        <v>851</v>
      </c>
      <c r="C49" s="469">
        <v>889</v>
      </c>
      <c r="D49" s="467">
        <v>858</v>
      </c>
      <c r="E49" s="468">
        <v>1747</v>
      </c>
      <c r="F49" s="21" t="s">
        <v>852</v>
      </c>
      <c r="G49" s="782"/>
      <c r="H49" t="s">
        <v>851</v>
      </c>
      <c r="I49">
        <v>889</v>
      </c>
      <c r="J49">
        <v>858</v>
      </c>
      <c r="K49">
        <v>1747</v>
      </c>
      <c r="L49" s="514">
        <f t="shared" si="12"/>
        <v>0</v>
      </c>
      <c r="M49" s="514">
        <f t="shared" si="13"/>
        <v>0</v>
      </c>
      <c r="N49" s="514">
        <f t="shared" si="14"/>
        <v>0</v>
      </c>
    </row>
    <row r="50" spans="1:14" ht="19.5" customHeight="1" thickBot="1" x14ac:dyDescent="0.3">
      <c r="A50" s="629" t="s">
        <v>54</v>
      </c>
      <c r="B50" s="612"/>
      <c r="C50" s="372">
        <f>SUM(C47:C49)</f>
        <v>19916</v>
      </c>
      <c r="D50" s="372">
        <f t="shared" ref="D50:E50" si="15">SUM(D47:D49)</f>
        <v>19268</v>
      </c>
      <c r="E50" s="372">
        <f t="shared" si="15"/>
        <v>39184</v>
      </c>
      <c r="F50" s="726" t="s">
        <v>55</v>
      </c>
      <c r="G50" s="641"/>
      <c r="I50">
        <v>19916</v>
      </c>
      <c r="J50">
        <v>19268</v>
      </c>
      <c r="K50">
        <v>39184</v>
      </c>
      <c r="L50" s="514">
        <f t="shared" si="12"/>
        <v>0</v>
      </c>
      <c r="M50" s="514">
        <f t="shared" si="13"/>
        <v>0</v>
      </c>
      <c r="N50" s="514">
        <f t="shared" si="14"/>
        <v>0</v>
      </c>
    </row>
    <row r="51" spans="1:14" ht="19.5" customHeight="1" x14ac:dyDescent="0.25">
      <c r="A51" s="781" t="s">
        <v>853</v>
      </c>
      <c r="B51" s="17" t="s">
        <v>854</v>
      </c>
      <c r="C51" s="469">
        <v>5938</v>
      </c>
      <c r="D51" s="467">
        <v>5738</v>
      </c>
      <c r="E51" s="468">
        <v>11676</v>
      </c>
      <c r="F51" s="12" t="s">
        <v>855</v>
      </c>
      <c r="G51" s="782" t="s">
        <v>856</v>
      </c>
      <c r="H51" t="s">
        <v>854</v>
      </c>
      <c r="I51">
        <v>5938</v>
      </c>
      <c r="J51">
        <v>5738.0000000000009</v>
      </c>
      <c r="K51">
        <v>11676</v>
      </c>
      <c r="L51" s="514">
        <f t="shared" si="12"/>
        <v>0</v>
      </c>
      <c r="M51" s="514">
        <f t="shared" si="13"/>
        <v>0</v>
      </c>
      <c r="N51" s="514">
        <f t="shared" si="14"/>
        <v>0</v>
      </c>
    </row>
    <row r="52" spans="1:14" ht="19.5" customHeight="1" x14ac:dyDescent="0.25">
      <c r="A52" s="782"/>
      <c r="B52" s="15" t="s">
        <v>857</v>
      </c>
      <c r="C52" s="469">
        <v>4143</v>
      </c>
      <c r="D52" s="467">
        <v>4068</v>
      </c>
      <c r="E52" s="468">
        <v>8211</v>
      </c>
      <c r="F52" s="13" t="s">
        <v>858</v>
      </c>
      <c r="G52" s="815"/>
      <c r="H52" t="s">
        <v>857</v>
      </c>
      <c r="I52">
        <v>4143</v>
      </c>
      <c r="J52">
        <v>4068</v>
      </c>
      <c r="K52">
        <v>8211</v>
      </c>
      <c r="L52" s="514">
        <f t="shared" si="12"/>
        <v>0</v>
      </c>
      <c r="M52" s="514">
        <f t="shared" si="13"/>
        <v>0</v>
      </c>
      <c r="N52" s="514">
        <f t="shared" si="14"/>
        <v>0</v>
      </c>
    </row>
    <row r="53" spans="1:14" ht="19.5" customHeight="1" x14ac:dyDescent="0.25">
      <c r="A53" s="782"/>
      <c r="B53" s="15" t="s">
        <v>859</v>
      </c>
      <c r="C53" s="469">
        <v>5360</v>
      </c>
      <c r="D53" s="467">
        <v>5257</v>
      </c>
      <c r="E53" s="468">
        <v>10617</v>
      </c>
      <c r="F53" s="13" t="s">
        <v>860</v>
      </c>
      <c r="G53" s="815"/>
      <c r="H53" t="s">
        <v>859</v>
      </c>
      <c r="I53">
        <v>5360.0000000000009</v>
      </c>
      <c r="J53">
        <v>5257</v>
      </c>
      <c r="K53">
        <v>10617</v>
      </c>
      <c r="L53" s="514">
        <f t="shared" si="12"/>
        <v>0</v>
      </c>
      <c r="M53" s="514">
        <f t="shared" si="13"/>
        <v>0</v>
      </c>
      <c r="N53" s="514">
        <f t="shared" si="14"/>
        <v>0</v>
      </c>
    </row>
    <row r="54" spans="1:14" ht="19.5" customHeight="1" x14ac:dyDescent="0.25">
      <c r="A54" s="782"/>
      <c r="B54" s="15" t="s">
        <v>861</v>
      </c>
      <c r="C54" s="469">
        <v>96</v>
      </c>
      <c r="D54" s="467">
        <v>64</v>
      </c>
      <c r="E54" s="468">
        <v>160</v>
      </c>
      <c r="F54" s="13" t="s">
        <v>862</v>
      </c>
      <c r="G54" s="815"/>
      <c r="H54" t="s">
        <v>861</v>
      </c>
      <c r="I54">
        <v>96</v>
      </c>
      <c r="J54">
        <v>64.000000000000014</v>
      </c>
      <c r="K54">
        <v>160.00000000000003</v>
      </c>
      <c r="L54" s="514">
        <f t="shared" si="12"/>
        <v>0</v>
      </c>
      <c r="M54" s="514">
        <f t="shared" si="13"/>
        <v>0</v>
      </c>
      <c r="N54" s="514">
        <f t="shared" si="14"/>
        <v>0</v>
      </c>
    </row>
    <row r="55" spans="1:14" ht="19.5" customHeight="1" thickBot="1" x14ac:dyDescent="0.3">
      <c r="A55" s="782"/>
      <c r="B55" s="16" t="s">
        <v>863</v>
      </c>
      <c r="C55" s="469">
        <v>42</v>
      </c>
      <c r="D55" s="467">
        <v>34</v>
      </c>
      <c r="E55" s="468">
        <v>76</v>
      </c>
      <c r="F55" s="14" t="s">
        <v>864</v>
      </c>
      <c r="G55" s="815"/>
      <c r="H55" t="s">
        <v>2333</v>
      </c>
      <c r="I55">
        <v>41.999999999999993</v>
      </c>
      <c r="J55">
        <v>33.999999999999993</v>
      </c>
      <c r="K55">
        <v>75.999999999999986</v>
      </c>
      <c r="L55" s="514">
        <f t="shared" si="12"/>
        <v>0</v>
      </c>
      <c r="M55" s="514">
        <f t="shared" si="13"/>
        <v>0</v>
      </c>
      <c r="N55" s="514">
        <f t="shared" si="14"/>
        <v>0</v>
      </c>
    </row>
    <row r="56" spans="1:14" ht="19.5" customHeight="1" thickBot="1" x14ac:dyDescent="0.3">
      <c r="A56" s="629" t="s">
        <v>54</v>
      </c>
      <c r="B56" s="612"/>
      <c r="C56" s="372">
        <f>SUM(C51:C55)</f>
        <v>15579</v>
      </c>
      <c r="D56" s="372">
        <f t="shared" ref="D56:E56" si="16">SUM(D51:D55)</f>
        <v>15161</v>
      </c>
      <c r="E56" s="372">
        <f t="shared" si="16"/>
        <v>30740</v>
      </c>
      <c r="F56" s="726" t="s">
        <v>55</v>
      </c>
      <c r="G56" s="641"/>
      <c r="I56">
        <v>15579</v>
      </c>
      <c r="J56">
        <v>15161</v>
      </c>
      <c r="K56">
        <v>30740</v>
      </c>
      <c r="L56" s="514">
        <f t="shared" si="12"/>
        <v>0</v>
      </c>
      <c r="M56" s="514">
        <f t="shared" si="13"/>
        <v>0</v>
      </c>
      <c r="N56" s="514">
        <f t="shared" si="14"/>
        <v>0</v>
      </c>
    </row>
    <row r="57" spans="1:14" ht="19.5" customHeight="1" x14ac:dyDescent="0.25">
      <c r="A57" s="781" t="s">
        <v>865</v>
      </c>
      <c r="B57" s="22" t="s">
        <v>869</v>
      </c>
      <c r="C57" s="469">
        <v>4463</v>
      </c>
      <c r="D57" s="467">
        <v>4215</v>
      </c>
      <c r="E57" s="468">
        <v>8678</v>
      </c>
      <c r="F57" s="23" t="s">
        <v>870</v>
      </c>
      <c r="G57" s="781" t="s">
        <v>868</v>
      </c>
      <c r="H57" t="s">
        <v>869</v>
      </c>
      <c r="I57">
        <v>4463</v>
      </c>
      <c r="J57">
        <v>4215</v>
      </c>
      <c r="K57">
        <v>8678</v>
      </c>
      <c r="L57" s="514">
        <f t="shared" si="12"/>
        <v>0</v>
      </c>
      <c r="M57" s="514">
        <f t="shared" si="13"/>
        <v>0</v>
      </c>
      <c r="N57" s="514">
        <f t="shared" si="14"/>
        <v>0</v>
      </c>
    </row>
    <row r="58" spans="1:14" ht="19.5" customHeight="1" x14ac:dyDescent="0.25">
      <c r="A58" s="782"/>
      <c r="B58" s="22" t="s">
        <v>871</v>
      </c>
      <c r="C58" s="469">
        <v>3665</v>
      </c>
      <c r="D58" s="467">
        <v>3536</v>
      </c>
      <c r="E58" s="468">
        <v>7201</v>
      </c>
      <c r="F58" s="23" t="s">
        <v>872</v>
      </c>
      <c r="G58" s="782"/>
      <c r="H58" t="s">
        <v>871</v>
      </c>
      <c r="I58">
        <v>3665</v>
      </c>
      <c r="J58">
        <v>3536</v>
      </c>
      <c r="K58">
        <v>7201.0000000000009</v>
      </c>
      <c r="L58" s="514">
        <f t="shared" si="12"/>
        <v>0</v>
      </c>
      <c r="M58" s="514">
        <f t="shared" si="13"/>
        <v>0</v>
      </c>
      <c r="N58" s="514">
        <f t="shared" si="14"/>
        <v>0</v>
      </c>
    </row>
    <row r="59" spans="1:14" ht="19.5" customHeight="1" x14ac:dyDescent="0.25">
      <c r="A59" s="782"/>
      <c r="B59" s="22" t="s">
        <v>873</v>
      </c>
      <c r="C59" s="469">
        <v>1679</v>
      </c>
      <c r="D59" s="467">
        <v>1496</v>
      </c>
      <c r="E59" s="468">
        <v>3175</v>
      </c>
      <c r="F59" s="23" t="s">
        <v>874</v>
      </c>
      <c r="G59" s="782"/>
      <c r="H59" t="s">
        <v>873</v>
      </c>
      <c r="I59">
        <v>1679</v>
      </c>
      <c r="J59">
        <v>1496</v>
      </c>
      <c r="K59">
        <v>3175</v>
      </c>
      <c r="L59" s="514">
        <f t="shared" si="12"/>
        <v>0</v>
      </c>
      <c r="M59" s="514">
        <f t="shared" si="13"/>
        <v>0</v>
      </c>
      <c r="N59" s="514">
        <f t="shared" si="14"/>
        <v>0</v>
      </c>
    </row>
    <row r="60" spans="1:14" ht="19.5" customHeight="1" x14ac:dyDescent="0.25">
      <c r="A60" s="782"/>
      <c r="B60" s="22" t="s">
        <v>875</v>
      </c>
      <c r="C60" s="469">
        <v>1340</v>
      </c>
      <c r="D60" s="467">
        <v>1313</v>
      </c>
      <c r="E60" s="468">
        <v>2653</v>
      </c>
      <c r="F60" s="23" t="s">
        <v>876</v>
      </c>
      <c r="G60" s="782"/>
      <c r="H60" t="s">
        <v>875</v>
      </c>
      <c r="I60">
        <v>1340</v>
      </c>
      <c r="J60">
        <v>1313</v>
      </c>
      <c r="K60">
        <v>2653</v>
      </c>
      <c r="L60" s="514">
        <f t="shared" si="12"/>
        <v>0</v>
      </c>
      <c r="M60" s="514">
        <f t="shared" si="13"/>
        <v>0</v>
      </c>
      <c r="N60" s="514">
        <f t="shared" si="14"/>
        <v>0</v>
      </c>
    </row>
    <row r="61" spans="1:14" ht="19.5" customHeight="1" x14ac:dyDescent="0.25">
      <c r="A61" s="782"/>
      <c r="B61" s="22" t="s">
        <v>877</v>
      </c>
      <c r="C61" s="469">
        <v>568</v>
      </c>
      <c r="D61" s="467">
        <v>537</v>
      </c>
      <c r="E61" s="468">
        <v>1105</v>
      </c>
      <c r="F61" s="23" t="s">
        <v>878</v>
      </c>
      <c r="G61" s="782"/>
      <c r="H61" t="s">
        <v>877</v>
      </c>
      <c r="I61">
        <v>568</v>
      </c>
      <c r="J61">
        <v>537</v>
      </c>
      <c r="K61">
        <v>1105</v>
      </c>
      <c r="L61" s="514">
        <f t="shared" si="12"/>
        <v>0</v>
      </c>
      <c r="M61" s="514">
        <f t="shared" si="13"/>
        <v>0</v>
      </c>
      <c r="N61" s="514">
        <f t="shared" si="14"/>
        <v>0</v>
      </c>
    </row>
    <row r="62" spans="1:14" ht="19.5" customHeight="1" x14ac:dyDescent="0.25">
      <c r="A62" s="782"/>
      <c r="B62" s="22" t="s">
        <v>879</v>
      </c>
      <c r="C62" s="469">
        <v>1016</v>
      </c>
      <c r="D62" s="467">
        <v>957</v>
      </c>
      <c r="E62" s="468">
        <v>1973</v>
      </c>
      <c r="F62" s="23" t="s">
        <v>880</v>
      </c>
      <c r="G62" s="782"/>
      <c r="H62" t="s">
        <v>879</v>
      </c>
      <c r="I62">
        <v>1016</v>
      </c>
      <c r="J62">
        <v>957.00000000000011</v>
      </c>
      <c r="K62">
        <v>1973</v>
      </c>
      <c r="L62" s="514">
        <f t="shared" si="12"/>
        <v>0</v>
      </c>
      <c r="M62" s="514">
        <f t="shared" si="13"/>
        <v>0</v>
      </c>
      <c r="N62" s="514">
        <f t="shared" si="14"/>
        <v>0</v>
      </c>
    </row>
    <row r="63" spans="1:14" ht="19.5" customHeight="1" x14ac:dyDescent="0.25">
      <c r="A63" s="782"/>
      <c r="B63" s="22" t="s">
        <v>881</v>
      </c>
      <c r="C63" s="469">
        <v>733</v>
      </c>
      <c r="D63" s="467">
        <v>702</v>
      </c>
      <c r="E63" s="468">
        <v>1435</v>
      </c>
      <c r="F63" s="23" t="s">
        <v>882</v>
      </c>
      <c r="G63" s="782"/>
      <c r="H63" t="s">
        <v>881</v>
      </c>
      <c r="I63">
        <v>733.00000000000011</v>
      </c>
      <c r="J63">
        <v>702</v>
      </c>
      <c r="K63">
        <v>1435</v>
      </c>
      <c r="L63" s="514">
        <f t="shared" si="12"/>
        <v>0</v>
      </c>
      <c r="M63" s="514">
        <f t="shared" si="13"/>
        <v>0</v>
      </c>
      <c r="N63" s="514">
        <f t="shared" si="14"/>
        <v>0</v>
      </c>
    </row>
    <row r="64" spans="1:14" ht="19.5" customHeight="1" thickBot="1" x14ac:dyDescent="0.3">
      <c r="A64" s="789"/>
      <c r="B64" s="24" t="s">
        <v>883</v>
      </c>
      <c r="C64" s="469">
        <v>246</v>
      </c>
      <c r="D64" s="467">
        <v>229</v>
      </c>
      <c r="E64" s="468">
        <v>475</v>
      </c>
      <c r="F64" s="25" t="s">
        <v>884</v>
      </c>
      <c r="G64" s="789"/>
      <c r="H64" t="s">
        <v>883</v>
      </c>
      <c r="I64">
        <v>246</v>
      </c>
      <c r="J64">
        <v>229</v>
      </c>
      <c r="K64">
        <v>475</v>
      </c>
      <c r="L64" s="514">
        <f t="shared" si="12"/>
        <v>0</v>
      </c>
      <c r="M64" s="514">
        <f t="shared" si="13"/>
        <v>0</v>
      </c>
      <c r="N64" s="514">
        <f t="shared" si="14"/>
        <v>0</v>
      </c>
    </row>
    <row r="65" spans="1:14" ht="19.5" customHeight="1" thickBot="1" x14ac:dyDescent="0.3">
      <c r="A65" s="629" t="s">
        <v>54</v>
      </c>
      <c r="B65" s="612"/>
      <c r="C65" s="372">
        <f>SUM(C57:C64)</f>
        <v>13710</v>
      </c>
      <c r="D65" s="372">
        <f t="shared" ref="D65:E65" si="17">SUM(D57:D64)</f>
        <v>12985</v>
      </c>
      <c r="E65" s="372">
        <f t="shared" si="17"/>
        <v>26695</v>
      </c>
      <c r="F65" s="726" t="s">
        <v>55</v>
      </c>
      <c r="G65" s="641"/>
      <c r="I65">
        <v>13710</v>
      </c>
      <c r="J65">
        <v>12985</v>
      </c>
      <c r="K65">
        <v>26695</v>
      </c>
      <c r="L65" s="514">
        <f t="shared" si="12"/>
        <v>0</v>
      </c>
      <c r="M65" s="514">
        <f t="shared" si="13"/>
        <v>0</v>
      </c>
      <c r="N65" s="514">
        <f t="shared" si="14"/>
        <v>0</v>
      </c>
    </row>
    <row r="66" spans="1:14" ht="19.5" customHeight="1" thickBot="1" x14ac:dyDescent="0.3">
      <c r="A66" s="816" t="s">
        <v>316</v>
      </c>
      <c r="B66" s="817"/>
      <c r="C66" s="505">
        <f>C65+C56+C50+C42+C31</f>
        <v>111400</v>
      </c>
      <c r="D66" s="505">
        <f t="shared" ref="D66:E66" si="18">D65+D56+D50+D42+D31</f>
        <v>104800</v>
      </c>
      <c r="E66" s="506">
        <f t="shared" si="18"/>
        <v>216200</v>
      </c>
      <c r="F66" s="811" t="s">
        <v>2263</v>
      </c>
      <c r="G66" s="812"/>
      <c r="I66">
        <v>111400</v>
      </c>
      <c r="J66">
        <v>104800</v>
      </c>
      <c r="K66">
        <v>216200</v>
      </c>
      <c r="L66" s="514">
        <f t="shared" si="12"/>
        <v>0</v>
      </c>
      <c r="M66" s="514">
        <f t="shared" si="13"/>
        <v>0</v>
      </c>
      <c r="N66" s="514">
        <f t="shared" si="14"/>
        <v>0</v>
      </c>
    </row>
    <row r="67" spans="1:14" s="135" customFormat="1" ht="19.5" customHeight="1" x14ac:dyDescent="0.25">
      <c r="A67" s="814" t="s">
        <v>772</v>
      </c>
      <c r="B67" s="814"/>
      <c r="C67" s="136"/>
      <c r="D67" s="137"/>
      <c r="E67" s="813" t="s">
        <v>2138</v>
      </c>
      <c r="F67" s="537"/>
      <c r="G67" s="537"/>
      <c r="H67"/>
      <c r="I67"/>
      <c r="J67"/>
      <c r="K67"/>
      <c r="L67" s="514">
        <f t="shared" si="12"/>
        <v>0</v>
      </c>
      <c r="M67" s="514">
        <f t="shared" si="13"/>
        <v>0</v>
      </c>
      <c r="N67" s="514" t="e">
        <f t="shared" si="14"/>
        <v>#VALUE!</v>
      </c>
    </row>
    <row r="68" spans="1:14" ht="19.5" customHeight="1" x14ac:dyDescent="0.25">
      <c r="C68" s="109"/>
      <c r="D68" s="109"/>
      <c r="E68" s="109"/>
    </row>
    <row r="69" spans="1:14" ht="19.5" customHeight="1" x14ac:dyDescent="0.25">
      <c r="C69"/>
      <c r="D69"/>
      <c r="E69"/>
    </row>
    <row r="71" spans="1:14" ht="19.5" customHeight="1" x14ac:dyDescent="0.25">
      <c r="H71" s="135"/>
      <c r="I71" s="135"/>
      <c r="J71" s="135"/>
      <c r="K71" s="135"/>
    </row>
  </sheetData>
  <mergeCells count="36">
    <mergeCell ref="A50:B50"/>
    <mergeCell ref="F50:G50"/>
    <mergeCell ref="F56:G56"/>
    <mergeCell ref="F65:G65"/>
    <mergeCell ref="A65:B65"/>
    <mergeCell ref="A44:G44"/>
    <mergeCell ref="A1:G1"/>
    <mergeCell ref="A2:G2"/>
    <mergeCell ref="A3:A4"/>
    <mergeCell ref="B3:B4"/>
    <mergeCell ref="F3:F4"/>
    <mergeCell ref="G3:G4"/>
    <mergeCell ref="A32:A41"/>
    <mergeCell ref="G32:G41"/>
    <mergeCell ref="A43:G43"/>
    <mergeCell ref="A5:A30"/>
    <mergeCell ref="G5:G30"/>
    <mergeCell ref="F42:G42"/>
    <mergeCell ref="F31:G31"/>
    <mergeCell ref="A31:B31"/>
    <mergeCell ref="A42:B42"/>
    <mergeCell ref="A45:A46"/>
    <mergeCell ref="B45:B46"/>
    <mergeCell ref="F45:F46"/>
    <mergeCell ref="G45:G46"/>
    <mergeCell ref="A47:A49"/>
    <mergeCell ref="G47:G49"/>
    <mergeCell ref="A67:B67"/>
    <mergeCell ref="A51:A55"/>
    <mergeCell ref="G51:G55"/>
    <mergeCell ref="A66:B66"/>
    <mergeCell ref="F66:G66"/>
    <mergeCell ref="E67:G67"/>
    <mergeCell ref="A57:A64"/>
    <mergeCell ref="G57:G64"/>
    <mergeCell ref="A56:B56"/>
  </mergeCells>
  <pageMargins left="0.7" right="0.7" top="0.75" bottom="0.75" header="0.3" footer="0.3"/>
  <pageSetup paperSize="9" scale="92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2"/>
  <sheetViews>
    <sheetView rightToLeft="1" view="pageBreakPreview" topLeftCell="A124" zoomScaleNormal="100" zoomScaleSheetLayoutView="100" workbookViewId="0">
      <selection activeCell="L129" sqref="L129:N140"/>
    </sheetView>
  </sheetViews>
  <sheetFormatPr defaultColWidth="17.5703125" defaultRowHeight="19.5" customHeight="1" x14ac:dyDescent="0.25"/>
  <cols>
    <col min="1" max="1" width="7.42578125" customWidth="1"/>
    <col min="2" max="2" width="11" bestFit="1" customWidth="1"/>
    <col min="3" max="5" width="12.140625" style="114" customWidth="1"/>
    <col min="6" max="6" width="22.28515625" bestFit="1" customWidth="1"/>
    <col min="7" max="7" width="9.42578125" bestFit="1" customWidth="1"/>
    <col min="8" max="8" width="11" bestFit="1" customWidth="1"/>
    <col min="9" max="11" width="6.85546875" bestFit="1" customWidth="1"/>
  </cols>
  <sheetData>
    <row r="1" spans="1:14" ht="26.25" customHeight="1" x14ac:dyDescent="0.25">
      <c r="A1" s="780" t="s">
        <v>2250</v>
      </c>
      <c r="B1" s="780"/>
      <c r="C1" s="780"/>
      <c r="D1" s="780"/>
      <c r="E1" s="780"/>
      <c r="F1" s="780"/>
      <c r="G1" s="780"/>
    </row>
    <row r="2" spans="1:14" ht="30.75" customHeight="1" thickBot="1" x14ac:dyDescent="0.3">
      <c r="A2" s="788" t="s">
        <v>2251</v>
      </c>
      <c r="B2" s="788"/>
      <c r="C2" s="788"/>
      <c r="D2" s="788"/>
      <c r="E2" s="788"/>
      <c r="F2" s="788"/>
      <c r="G2" s="788"/>
    </row>
    <row r="3" spans="1:14" ht="19.5" customHeight="1" x14ac:dyDescent="0.25">
      <c r="A3" s="680" t="s">
        <v>0</v>
      </c>
      <c r="B3" s="703" t="s">
        <v>1</v>
      </c>
      <c r="C3" s="241" t="s">
        <v>2</v>
      </c>
      <c r="D3" s="169" t="s">
        <v>3</v>
      </c>
      <c r="E3" s="332" t="s">
        <v>4</v>
      </c>
      <c r="F3" s="577" t="s">
        <v>5</v>
      </c>
      <c r="G3" s="708" t="s">
        <v>6</v>
      </c>
    </row>
    <row r="4" spans="1:14" ht="19.5" customHeight="1" thickBot="1" x14ac:dyDescent="0.3">
      <c r="A4" s="681"/>
      <c r="B4" s="742"/>
      <c r="C4" s="242" t="s">
        <v>7</v>
      </c>
      <c r="D4" s="170" t="s">
        <v>8</v>
      </c>
      <c r="E4" s="259" t="s">
        <v>9</v>
      </c>
      <c r="F4" s="579"/>
      <c r="G4" s="709"/>
    </row>
    <row r="5" spans="1:14" ht="17.25" customHeight="1" x14ac:dyDescent="0.25">
      <c r="A5" s="684" t="s">
        <v>1558</v>
      </c>
      <c r="B5" s="42" t="s">
        <v>1559</v>
      </c>
      <c r="C5" s="385">
        <v>4122</v>
      </c>
      <c r="D5" s="386">
        <v>3875</v>
      </c>
      <c r="E5" s="473">
        <v>7997</v>
      </c>
      <c r="F5" s="335" t="s">
        <v>1560</v>
      </c>
      <c r="G5" s="732" t="s">
        <v>1561</v>
      </c>
      <c r="H5" t="s">
        <v>1559</v>
      </c>
      <c r="I5">
        <v>4122</v>
      </c>
      <c r="J5">
        <v>3874.9999999999991</v>
      </c>
      <c r="K5">
        <v>7997</v>
      </c>
      <c r="L5" s="514">
        <f>C5-I5</f>
        <v>0</v>
      </c>
      <c r="M5" s="514">
        <f t="shared" ref="M5:N5" si="0">D5-J5</f>
        <v>0</v>
      </c>
      <c r="N5" s="514">
        <f t="shared" si="0"/>
        <v>0</v>
      </c>
    </row>
    <row r="6" spans="1:14" ht="17.25" customHeight="1" x14ac:dyDescent="0.25">
      <c r="A6" s="685"/>
      <c r="B6" s="43" t="s">
        <v>1562</v>
      </c>
      <c r="C6" s="389">
        <v>2744</v>
      </c>
      <c r="D6" s="390">
        <v>2698</v>
      </c>
      <c r="E6" s="475">
        <v>5442</v>
      </c>
      <c r="F6" s="265" t="s">
        <v>1563</v>
      </c>
      <c r="G6" s="699"/>
      <c r="H6" t="s">
        <v>1562</v>
      </c>
      <c r="I6">
        <v>2744</v>
      </c>
      <c r="J6">
        <v>2698</v>
      </c>
      <c r="K6">
        <v>5441.9999999999991</v>
      </c>
      <c r="L6" s="514">
        <f t="shared" ref="L6:L45" si="1">C6-I6</f>
        <v>0</v>
      </c>
      <c r="M6" s="514">
        <f t="shared" ref="M6:M45" si="2">D6-J6</f>
        <v>0</v>
      </c>
      <c r="N6" s="514">
        <f t="shared" ref="N6:N45" si="3">E6-K6</f>
        <v>0</v>
      </c>
    </row>
    <row r="7" spans="1:14" ht="17.25" customHeight="1" x14ac:dyDescent="0.25">
      <c r="A7" s="685"/>
      <c r="B7" s="43" t="s">
        <v>1564</v>
      </c>
      <c r="C7" s="389">
        <v>4421</v>
      </c>
      <c r="D7" s="390">
        <v>4130</v>
      </c>
      <c r="E7" s="475">
        <v>8551</v>
      </c>
      <c r="F7" s="64" t="s">
        <v>1565</v>
      </c>
      <c r="G7" s="699"/>
      <c r="H7" t="s">
        <v>1564</v>
      </c>
      <c r="I7">
        <v>4421</v>
      </c>
      <c r="J7">
        <v>4130</v>
      </c>
      <c r="K7">
        <v>8550.9999999999982</v>
      </c>
      <c r="L7" s="514">
        <f t="shared" si="1"/>
        <v>0</v>
      </c>
      <c r="M7" s="514">
        <f t="shared" si="2"/>
        <v>0</v>
      </c>
      <c r="N7" s="514">
        <f t="shared" si="3"/>
        <v>0</v>
      </c>
    </row>
    <row r="8" spans="1:14" ht="17.25" customHeight="1" x14ac:dyDescent="0.25">
      <c r="A8" s="685"/>
      <c r="B8" s="43" t="s">
        <v>1566</v>
      </c>
      <c r="C8" s="389">
        <v>2231</v>
      </c>
      <c r="D8" s="390">
        <v>2204</v>
      </c>
      <c r="E8" s="475">
        <v>4435</v>
      </c>
      <c r="F8" s="64" t="s">
        <v>1567</v>
      </c>
      <c r="G8" s="699"/>
      <c r="H8" t="s">
        <v>1566</v>
      </c>
      <c r="I8">
        <v>2231</v>
      </c>
      <c r="J8">
        <v>2204</v>
      </c>
      <c r="K8">
        <v>4435</v>
      </c>
      <c r="L8" s="514">
        <f t="shared" si="1"/>
        <v>0</v>
      </c>
      <c r="M8" s="514">
        <f t="shared" si="2"/>
        <v>0</v>
      </c>
      <c r="N8" s="514">
        <f t="shared" si="3"/>
        <v>0</v>
      </c>
    </row>
    <row r="9" spans="1:14" ht="17.25" customHeight="1" x14ac:dyDescent="0.25">
      <c r="A9" s="685"/>
      <c r="B9" s="43" t="s">
        <v>1568</v>
      </c>
      <c r="C9" s="389">
        <v>2758</v>
      </c>
      <c r="D9" s="390">
        <v>2569</v>
      </c>
      <c r="E9" s="475">
        <v>5327</v>
      </c>
      <c r="F9" s="336" t="s">
        <v>1569</v>
      </c>
      <c r="G9" s="699"/>
      <c r="H9" t="s">
        <v>1568</v>
      </c>
      <c r="I9">
        <v>2758</v>
      </c>
      <c r="J9">
        <v>2569</v>
      </c>
      <c r="K9">
        <v>5327.0000000000009</v>
      </c>
      <c r="L9" s="514">
        <f t="shared" si="1"/>
        <v>0</v>
      </c>
      <c r="M9" s="514">
        <f t="shared" si="2"/>
        <v>0</v>
      </c>
      <c r="N9" s="514">
        <f t="shared" si="3"/>
        <v>0</v>
      </c>
    </row>
    <row r="10" spans="1:14" ht="17.25" customHeight="1" x14ac:dyDescent="0.25">
      <c r="A10" s="685"/>
      <c r="B10" s="43" t="s">
        <v>1570</v>
      </c>
      <c r="C10" s="389">
        <v>3231</v>
      </c>
      <c r="D10" s="390">
        <v>3036</v>
      </c>
      <c r="E10" s="475">
        <v>6267</v>
      </c>
      <c r="F10" s="57" t="s">
        <v>1571</v>
      </c>
      <c r="G10" s="699"/>
      <c r="H10" t="s">
        <v>1570</v>
      </c>
      <c r="I10">
        <v>3230.9999999999995</v>
      </c>
      <c r="J10">
        <v>3036</v>
      </c>
      <c r="K10">
        <v>6267.0000000000009</v>
      </c>
      <c r="L10" s="514">
        <f t="shared" si="1"/>
        <v>0</v>
      </c>
      <c r="M10" s="514">
        <f t="shared" si="2"/>
        <v>0</v>
      </c>
      <c r="N10" s="514">
        <f t="shared" si="3"/>
        <v>0</v>
      </c>
    </row>
    <row r="11" spans="1:14" ht="17.25" customHeight="1" x14ac:dyDescent="0.25">
      <c r="A11" s="685"/>
      <c r="B11" s="43" t="s">
        <v>1572</v>
      </c>
      <c r="C11" s="389">
        <v>3638</v>
      </c>
      <c r="D11" s="390">
        <v>3530</v>
      </c>
      <c r="E11" s="475">
        <v>7168</v>
      </c>
      <c r="F11" s="57" t="s">
        <v>1573</v>
      </c>
      <c r="G11" s="699"/>
      <c r="H11" t="s">
        <v>1572</v>
      </c>
      <c r="I11">
        <v>3638</v>
      </c>
      <c r="J11">
        <v>3529.9999999999995</v>
      </c>
      <c r="K11">
        <v>7167.9999999999982</v>
      </c>
      <c r="L11" s="514">
        <f t="shared" si="1"/>
        <v>0</v>
      </c>
      <c r="M11" s="514">
        <f t="shared" si="2"/>
        <v>0</v>
      </c>
      <c r="N11" s="514">
        <f t="shared" si="3"/>
        <v>0</v>
      </c>
    </row>
    <row r="12" spans="1:14" ht="17.25" customHeight="1" x14ac:dyDescent="0.25">
      <c r="A12" s="685"/>
      <c r="B12" s="43" t="s">
        <v>1574</v>
      </c>
      <c r="C12" s="389">
        <v>1051</v>
      </c>
      <c r="D12" s="390">
        <v>1081</v>
      </c>
      <c r="E12" s="475">
        <v>2132</v>
      </c>
      <c r="F12" s="57" t="s">
        <v>1575</v>
      </c>
      <c r="G12" s="699"/>
      <c r="H12" t="s">
        <v>1574</v>
      </c>
      <c r="I12">
        <v>1050.9999999999998</v>
      </c>
      <c r="J12">
        <v>1081.0000000000002</v>
      </c>
      <c r="K12">
        <v>2132</v>
      </c>
      <c r="L12" s="514">
        <f t="shared" si="1"/>
        <v>0</v>
      </c>
      <c r="M12" s="514">
        <f t="shared" si="2"/>
        <v>0</v>
      </c>
      <c r="N12" s="514">
        <f t="shared" si="3"/>
        <v>0</v>
      </c>
    </row>
    <row r="13" spans="1:14" ht="17.25" customHeight="1" x14ac:dyDescent="0.25">
      <c r="A13" s="685"/>
      <c r="B13" s="43" t="s">
        <v>1576</v>
      </c>
      <c r="C13" s="389">
        <v>1818</v>
      </c>
      <c r="D13" s="390">
        <v>1602</v>
      </c>
      <c r="E13" s="475">
        <v>3420</v>
      </c>
      <c r="F13" s="57" t="s">
        <v>1577</v>
      </c>
      <c r="G13" s="699"/>
      <c r="H13" t="s">
        <v>1576</v>
      </c>
      <c r="I13">
        <v>1818</v>
      </c>
      <c r="J13">
        <v>1601.9999999999998</v>
      </c>
      <c r="K13">
        <v>3420</v>
      </c>
      <c r="L13" s="514">
        <f t="shared" si="1"/>
        <v>0</v>
      </c>
      <c r="M13" s="514">
        <f t="shared" si="2"/>
        <v>0</v>
      </c>
      <c r="N13" s="514">
        <f t="shared" si="3"/>
        <v>0</v>
      </c>
    </row>
    <row r="14" spans="1:14" ht="17.25" customHeight="1" x14ac:dyDescent="0.25">
      <c r="A14" s="685"/>
      <c r="B14" s="43" t="s">
        <v>1578</v>
      </c>
      <c r="C14" s="389">
        <v>1211</v>
      </c>
      <c r="D14" s="390">
        <v>1232</v>
      </c>
      <c r="E14" s="475">
        <v>2443</v>
      </c>
      <c r="F14" s="57" t="s">
        <v>1579</v>
      </c>
      <c r="G14" s="699"/>
      <c r="H14" t="s">
        <v>1578</v>
      </c>
      <c r="I14">
        <v>1211</v>
      </c>
      <c r="J14">
        <v>1232</v>
      </c>
      <c r="K14">
        <v>2443</v>
      </c>
      <c r="L14" s="514">
        <f t="shared" si="1"/>
        <v>0</v>
      </c>
      <c r="M14" s="514">
        <f t="shared" si="2"/>
        <v>0</v>
      </c>
      <c r="N14" s="514">
        <f t="shared" si="3"/>
        <v>0</v>
      </c>
    </row>
    <row r="15" spans="1:14" ht="17.25" customHeight="1" x14ac:dyDescent="0.25">
      <c r="A15" s="685"/>
      <c r="B15" s="43" t="s">
        <v>1580</v>
      </c>
      <c r="C15" s="389">
        <v>615</v>
      </c>
      <c r="D15" s="390">
        <v>599</v>
      </c>
      <c r="E15" s="475">
        <v>1214</v>
      </c>
      <c r="F15" s="57" t="s">
        <v>1581</v>
      </c>
      <c r="G15" s="699"/>
      <c r="H15" t="s">
        <v>1580</v>
      </c>
      <c r="I15">
        <v>615</v>
      </c>
      <c r="J15">
        <v>598.99999999999989</v>
      </c>
      <c r="K15">
        <v>1214</v>
      </c>
      <c r="L15" s="514">
        <f t="shared" si="1"/>
        <v>0</v>
      </c>
      <c r="M15" s="514">
        <f t="shared" si="2"/>
        <v>0</v>
      </c>
      <c r="N15" s="514">
        <f t="shared" si="3"/>
        <v>0</v>
      </c>
    </row>
    <row r="16" spans="1:14" ht="17.25" customHeight="1" x14ac:dyDescent="0.25">
      <c r="A16" s="685"/>
      <c r="B16" s="43" t="s">
        <v>1582</v>
      </c>
      <c r="C16" s="389">
        <v>2169</v>
      </c>
      <c r="D16" s="390">
        <v>1793</v>
      </c>
      <c r="E16" s="475">
        <v>3962</v>
      </c>
      <c r="F16" s="57" t="s">
        <v>1583</v>
      </c>
      <c r="G16" s="699"/>
      <c r="H16" t="s">
        <v>1582</v>
      </c>
      <c r="I16">
        <v>2169</v>
      </c>
      <c r="J16">
        <v>1793.0000000000002</v>
      </c>
      <c r="K16">
        <v>3962</v>
      </c>
      <c r="L16" s="514">
        <f t="shared" si="1"/>
        <v>0</v>
      </c>
      <c r="M16" s="514">
        <f t="shared" si="2"/>
        <v>0</v>
      </c>
      <c r="N16" s="514">
        <f t="shared" si="3"/>
        <v>0</v>
      </c>
    </row>
    <row r="17" spans="1:14" ht="17.25" customHeight="1" x14ac:dyDescent="0.25">
      <c r="A17" s="685"/>
      <c r="B17" s="43" t="s">
        <v>1584</v>
      </c>
      <c r="C17" s="389">
        <v>129</v>
      </c>
      <c r="D17" s="390">
        <v>134</v>
      </c>
      <c r="E17" s="475">
        <v>263</v>
      </c>
      <c r="F17" s="57" t="s">
        <v>1585</v>
      </c>
      <c r="G17" s="699"/>
      <c r="H17" t="s">
        <v>1584</v>
      </c>
      <c r="I17">
        <v>129</v>
      </c>
      <c r="J17">
        <v>134</v>
      </c>
      <c r="K17">
        <v>263</v>
      </c>
      <c r="L17" s="514">
        <f t="shared" si="1"/>
        <v>0</v>
      </c>
      <c r="M17" s="514">
        <f t="shared" si="2"/>
        <v>0</v>
      </c>
      <c r="N17" s="514">
        <f t="shared" si="3"/>
        <v>0</v>
      </c>
    </row>
    <row r="18" spans="1:14" ht="17.25" customHeight="1" x14ac:dyDescent="0.25">
      <c r="A18" s="685"/>
      <c r="B18" s="43" t="s">
        <v>1586</v>
      </c>
      <c r="C18" s="389">
        <v>547</v>
      </c>
      <c r="D18" s="390">
        <v>493</v>
      </c>
      <c r="E18" s="475">
        <v>1040</v>
      </c>
      <c r="F18" s="57" t="s">
        <v>1587</v>
      </c>
      <c r="G18" s="699"/>
      <c r="H18" t="s">
        <v>1586</v>
      </c>
      <c r="I18">
        <v>547</v>
      </c>
      <c r="J18">
        <v>493.00000000000006</v>
      </c>
      <c r="K18">
        <v>1040</v>
      </c>
      <c r="L18" s="514">
        <f t="shared" si="1"/>
        <v>0</v>
      </c>
      <c r="M18" s="514">
        <f t="shared" si="2"/>
        <v>0</v>
      </c>
      <c r="N18" s="514">
        <f t="shared" si="3"/>
        <v>0</v>
      </c>
    </row>
    <row r="19" spans="1:14" ht="17.25" customHeight="1" x14ac:dyDescent="0.25">
      <c r="A19" s="685"/>
      <c r="B19" s="43" t="s">
        <v>1588</v>
      </c>
      <c r="C19" s="389">
        <v>1910</v>
      </c>
      <c r="D19" s="390">
        <v>1719</v>
      </c>
      <c r="E19" s="475">
        <v>3629</v>
      </c>
      <c r="F19" s="57" t="s">
        <v>1589</v>
      </c>
      <c r="G19" s="699"/>
      <c r="H19" t="s">
        <v>1588</v>
      </c>
      <c r="I19">
        <v>1909.9999999999998</v>
      </c>
      <c r="J19">
        <v>1718.9999999999998</v>
      </c>
      <c r="K19">
        <v>3629</v>
      </c>
      <c r="L19" s="514">
        <f t="shared" si="1"/>
        <v>0</v>
      </c>
      <c r="M19" s="514">
        <f t="shared" si="2"/>
        <v>0</v>
      </c>
      <c r="N19" s="514">
        <f t="shared" si="3"/>
        <v>0</v>
      </c>
    </row>
    <row r="20" spans="1:14" ht="17.25" customHeight="1" x14ac:dyDescent="0.25">
      <c r="A20" s="685"/>
      <c r="B20" s="43" t="s">
        <v>451</v>
      </c>
      <c r="C20" s="389">
        <v>754</v>
      </c>
      <c r="D20" s="390">
        <v>623</v>
      </c>
      <c r="E20" s="475">
        <v>1377</v>
      </c>
      <c r="F20" s="57" t="s">
        <v>452</v>
      </c>
      <c r="G20" s="699"/>
      <c r="H20" t="s">
        <v>451</v>
      </c>
      <c r="I20">
        <v>754</v>
      </c>
      <c r="J20">
        <v>623</v>
      </c>
      <c r="K20">
        <v>1377.0000000000002</v>
      </c>
      <c r="L20" s="514">
        <f t="shared" si="1"/>
        <v>0</v>
      </c>
      <c r="M20" s="514">
        <f t="shared" si="2"/>
        <v>0</v>
      </c>
      <c r="N20" s="514">
        <f t="shared" si="3"/>
        <v>0</v>
      </c>
    </row>
    <row r="21" spans="1:14" ht="17.25" customHeight="1" x14ac:dyDescent="0.25">
      <c r="A21" s="685"/>
      <c r="B21" s="43" t="s">
        <v>1590</v>
      </c>
      <c r="C21" s="389">
        <v>72</v>
      </c>
      <c r="D21" s="390">
        <v>84</v>
      </c>
      <c r="E21" s="475">
        <v>156</v>
      </c>
      <c r="F21" s="57" t="s">
        <v>1591</v>
      </c>
      <c r="G21" s="699"/>
      <c r="H21" t="s">
        <v>1590</v>
      </c>
      <c r="I21">
        <v>72</v>
      </c>
      <c r="J21">
        <v>84.000000000000014</v>
      </c>
      <c r="K21">
        <v>156.00000000000003</v>
      </c>
      <c r="L21" s="514">
        <f t="shared" si="1"/>
        <v>0</v>
      </c>
      <c r="M21" s="514">
        <f t="shared" si="2"/>
        <v>0</v>
      </c>
      <c r="N21" s="514">
        <f t="shared" si="3"/>
        <v>0</v>
      </c>
    </row>
    <row r="22" spans="1:14" ht="17.25" customHeight="1" x14ac:dyDescent="0.25">
      <c r="A22" s="685"/>
      <c r="B22" s="43" t="s">
        <v>1592</v>
      </c>
      <c r="C22" s="389">
        <v>279</v>
      </c>
      <c r="D22" s="390">
        <v>221</v>
      </c>
      <c r="E22" s="475">
        <v>500</v>
      </c>
      <c r="F22" s="57" t="s">
        <v>1593</v>
      </c>
      <c r="G22" s="699"/>
      <c r="H22" t="s">
        <v>1592</v>
      </c>
      <c r="I22">
        <v>279</v>
      </c>
      <c r="J22">
        <v>220.99999999999997</v>
      </c>
      <c r="K22">
        <v>500</v>
      </c>
      <c r="L22" s="514">
        <f t="shared" si="1"/>
        <v>0</v>
      </c>
      <c r="M22" s="514">
        <f t="shared" si="2"/>
        <v>0</v>
      </c>
      <c r="N22" s="514">
        <f t="shared" si="3"/>
        <v>0</v>
      </c>
    </row>
    <row r="23" spans="1:14" ht="17.25" customHeight="1" x14ac:dyDescent="0.25">
      <c r="A23" s="685"/>
      <c r="B23" s="43" t="s">
        <v>1594</v>
      </c>
      <c r="C23" s="389">
        <v>183</v>
      </c>
      <c r="D23" s="390">
        <v>53</v>
      </c>
      <c r="E23" s="475">
        <v>236</v>
      </c>
      <c r="F23" s="57" t="s">
        <v>1595</v>
      </c>
      <c r="G23" s="699"/>
      <c r="H23" t="s">
        <v>1594</v>
      </c>
      <c r="I23">
        <v>182.99999999999997</v>
      </c>
      <c r="J23">
        <v>53.000000000000014</v>
      </c>
      <c r="K23">
        <v>236</v>
      </c>
      <c r="L23" s="514">
        <f t="shared" si="1"/>
        <v>0</v>
      </c>
      <c r="M23" s="514">
        <f t="shared" si="2"/>
        <v>0</v>
      </c>
      <c r="N23" s="514">
        <f t="shared" si="3"/>
        <v>0</v>
      </c>
    </row>
    <row r="24" spans="1:14" ht="17.25" customHeight="1" x14ac:dyDescent="0.25">
      <c r="A24" s="685"/>
      <c r="B24" s="43" t="s">
        <v>1596</v>
      </c>
      <c r="C24" s="389">
        <v>450</v>
      </c>
      <c r="D24" s="390">
        <v>419</v>
      </c>
      <c r="E24" s="475">
        <v>869</v>
      </c>
      <c r="F24" s="57" t="s">
        <v>1597</v>
      </c>
      <c r="G24" s="699"/>
      <c r="H24" t="s">
        <v>1596</v>
      </c>
      <c r="I24">
        <v>450.00000000000006</v>
      </c>
      <c r="J24">
        <v>419</v>
      </c>
      <c r="K24">
        <v>869.00000000000011</v>
      </c>
      <c r="L24" s="514">
        <f t="shared" si="1"/>
        <v>0</v>
      </c>
      <c r="M24" s="514">
        <f t="shared" si="2"/>
        <v>0</v>
      </c>
      <c r="N24" s="514">
        <f t="shared" si="3"/>
        <v>0</v>
      </c>
    </row>
    <row r="25" spans="1:14" ht="17.25" customHeight="1" x14ac:dyDescent="0.25">
      <c r="A25" s="685"/>
      <c r="B25" s="43" t="s">
        <v>1598</v>
      </c>
      <c r="C25" s="389">
        <v>1399</v>
      </c>
      <c r="D25" s="390">
        <v>1379</v>
      </c>
      <c r="E25" s="475">
        <v>2778</v>
      </c>
      <c r="F25" s="57" t="s">
        <v>1599</v>
      </c>
      <c r="G25" s="699"/>
      <c r="H25" t="s">
        <v>1598</v>
      </c>
      <c r="I25">
        <v>1399</v>
      </c>
      <c r="J25">
        <v>1379.0000000000002</v>
      </c>
      <c r="K25">
        <v>2778</v>
      </c>
      <c r="L25" s="514">
        <f t="shared" si="1"/>
        <v>0</v>
      </c>
      <c r="M25" s="514">
        <f t="shared" si="2"/>
        <v>0</v>
      </c>
      <c r="N25" s="514">
        <f t="shared" si="3"/>
        <v>0</v>
      </c>
    </row>
    <row r="26" spans="1:14" ht="17.25" customHeight="1" x14ac:dyDescent="0.25">
      <c r="A26" s="685"/>
      <c r="B26" s="43" t="s">
        <v>1600</v>
      </c>
      <c r="C26" s="389">
        <v>1937</v>
      </c>
      <c r="D26" s="390">
        <v>1708</v>
      </c>
      <c r="E26" s="475">
        <v>3645</v>
      </c>
      <c r="F26" s="57" t="s">
        <v>1601</v>
      </c>
      <c r="G26" s="699"/>
      <c r="H26" t="s">
        <v>1600</v>
      </c>
      <c r="I26">
        <v>1937</v>
      </c>
      <c r="J26">
        <v>1708</v>
      </c>
      <c r="K26">
        <v>3645</v>
      </c>
      <c r="L26" s="514">
        <f t="shared" si="1"/>
        <v>0</v>
      </c>
      <c r="M26" s="514">
        <f t="shared" si="2"/>
        <v>0</v>
      </c>
      <c r="N26" s="514">
        <f t="shared" si="3"/>
        <v>0</v>
      </c>
    </row>
    <row r="27" spans="1:14" ht="17.25" customHeight="1" x14ac:dyDescent="0.25">
      <c r="A27" s="685"/>
      <c r="B27" s="43" t="s">
        <v>1602</v>
      </c>
      <c r="C27" s="389">
        <v>457</v>
      </c>
      <c r="D27" s="390">
        <v>411</v>
      </c>
      <c r="E27" s="475">
        <v>868</v>
      </c>
      <c r="F27" s="57" t="s">
        <v>1603</v>
      </c>
      <c r="G27" s="699"/>
      <c r="H27" t="s">
        <v>2334</v>
      </c>
      <c r="I27">
        <v>457.00000000000006</v>
      </c>
      <c r="J27">
        <v>411</v>
      </c>
      <c r="K27">
        <v>868</v>
      </c>
      <c r="L27" s="514">
        <f t="shared" si="1"/>
        <v>0</v>
      </c>
      <c r="M27" s="514">
        <f t="shared" si="2"/>
        <v>0</v>
      </c>
      <c r="N27" s="514">
        <f t="shared" si="3"/>
        <v>0</v>
      </c>
    </row>
    <row r="28" spans="1:14" ht="17.25" customHeight="1" x14ac:dyDescent="0.25">
      <c r="A28" s="685"/>
      <c r="B28" s="275" t="s">
        <v>1604</v>
      </c>
      <c r="C28" s="389">
        <v>552</v>
      </c>
      <c r="D28" s="390">
        <v>396</v>
      </c>
      <c r="E28" s="475">
        <v>948</v>
      </c>
      <c r="F28" s="337" t="s">
        <v>1605</v>
      </c>
      <c r="G28" s="698"/>
      <c r="H28" t="s">
        <v>1604</v>
      </c>
      <c r="I28">
        <v>552</v>
      </c>
      <c r="J28">
        <v>395.99999999999994</v>
      </c>
      <c r="K28">
        <v>948</v>
      </c>
      <c r="L28" s="514">
        <f t="shared" si="1"/>
        <v>0</v>
      </c>
      <c r="M28" s="514">
        <f t="shared" si="2"/>
        <v>0</v>
      </c>
      <c r="N28" s="514">
        <f t="shared" si="3"/>
        <v>0</v>
      </c>
    </row>
    <row r="29" spans="1:14" ht="17.25" customHeight="1" x14ac:dyDescent="0.25">
      <c r="A29" s="685"/>
      <c r="B29" s="43" t="s">
        <v>1606</v>
      </c>
      <c r="C29" s="389">
        <v>580</v>
      </c>
      <c r="D29" s="390">
        <v>669</v>
      </c>
      <c r="E29" s="475">
        <v>1249</v>
      </c>
      <c r="F29" s="57" t="s">
        <v>1607</v>
      </c>
      <c r="G29" s="699"/>
      <c r="H29" t="s">
        <v>1606</v>
      </c>
      <c r="I29">
        <v>579.99999999999989</v>
      </c>
      <c r="J29">
        <v>669</v>
      </c>
      <c r="K29">
        <v>1249</v>
      </c>
      <c r="L29" s="514">
        <f t="shared" si="1"/>
        <v>0</v>
      </c>
      <c r="M29" s="514">
        <f t="shared" si="2"/>
        <v>0</v>
      </c>
      <c r="N29" s="514">
        <f t="shared" si="3"/>
        <v>0</v>
      </c>
    </row>
    <row r="30" spans="1:14" ht="17.25" customHeight="1" x14ac:dyDescent="0.25">
      <c r="A30" s="685"/>
      <c r="B30" s="43" t="s">
        <v>1066</v>
      </c>
      <c r="C30" s="389">
        <v>85</v>
      </c>
      <c r="D30" s="390">
        <v>80</v>
      </c>
      <c r="E30" s="475">
        <v>165</v>
      </c>
      <c r="F30" s="57" t="s">
        <v>1067</v>
      </c>
      <c r="G30" s="699"/>
      <c r="H30" t="s">
        <v>1066</v>
      </c>
      <c r="I30">
        <v>85</v>
      </c>
      <c r="J30">
        <v>80</v>
      </c>
      <c r="K30">
        <v>164.99999999999997</v>
      </c>
      <c r="L30" s="514">
        <f t="shared" si="1"/>
        <v>0</v>
      </c>
      <c r="M30" s="514">
        <f t="shared" si="2"/>
        <v>0</v>
      </c>
      <c r="N30" s="514">
        <f t="shared" si="3"/>
        <v>0</v>
      </c>
    </row>
    <row r="31" spans="1:14" ht="17.25" customHeight="1" x14ac:dyDescent="0.25">
      <c r="A31" s="685"/>
      <c r="B31" s="43" t="s">
        <v>1608</v>
      </c>
      <c r="C31" s="389">
        <v>427</v>
      </c>
      <c r="D31" s="390">
        <v>429</v>
      </c>
      <c r="E31" s="475">
        <v>856</v>
      </c>
      <c r="F31" s="57" t="s">
        <v>1609</v>
      </c>
      <c r="G31" s="699"/>
      <c r="H31" t="s">
        <v>1608</v>
      </c>
      <c r="I31">
        <v>426.99999999999994</v>
      </c>
      <c r="J31">
        <v>429</v>
      </c>
      <c r="K31">
        <v>856</v>
      </c>
      <c r="L31" s="514">
        <f t="shared" si="1"/>
        <v>0</v>
      </c>
      <c r="M31" s="514">
        <f t="shared" si="2"/>
        <v>0</v>
      </c>
      <c r="N31" s="514">
        <f t="shared" si="3"/>
        <v>0</v>
      </c>
    </row>
    <row r="32" spans="1:14" ht="17.25" customHeight="1" x14ac:dyDescent="0.25">
      <c r="A32" s="685"/>
      <c r="B32" s="43" t="s">
        <v>930</v>
      </c>
      <c r="C32" s="389">
        <v>131</v>
      </c>
      <c r="D32" s="390">
        <v>151</v>
      </c>
      <c r="E32" s="475">
        <v>282</v>
      </c>
      <c r="F32" s="57" t="s">
        <v>931</v>
      </c>
      <c r="G32" s="699"/>
      <c r="H32" t="s">
        <v>930</v>
      </c>
      <c r="I32">
        <v>131</v>
      </c>
      <c r="J32">
        <v>151</v>
      </c>
      <c r="K32">
        <v>282</v>
      </c>
      <c r="L32" s="514">
        <f t="shared" si="1"/>
        <v>0</v>
      </c>
      <c r="M32" s="514">
        <f t="shared" si="2"/>
        <v>0</v>
      </c>
      <c r="N32" s="514">
        <f t="shared" si="3"/>
        <v>0</v>
      </c>
    </row>
    <row r="33" spans="1:14" ht="17.25" customHeight="1" x14ac:dyDescent="0.25">
      <c r="A33" s="685"/>
      <c r="B33" s="43" t="s">
        <v>1610</v>
      </c>
      <c r="C33" s="389">
        <v>362</v>
      </c>
      <c r="D33" s="390">
        <v>991</v>
      </c>
      <c r="E33" s="475">
        <v>1353</v>
      </c>
      <c r="F33" s="57" t="s">
        <v>1611</v>
      </c>
      <c r="G33" s="699"/>
      <c r="H33" t="s">
        <v>1610</v>
      </c>
      <c r="I33">
        <v>361.99999999999994</v>
      </c>
      <c r="J33">
        <v>991</v>
      </c>
      <c r="K33">
        <v>1353</v>
      </c>
      <c r="L33" s="514">
        <f t="shared" si="1"/>
        <v>0</v>
      </c>
      <c r="M33" s="514">
        <f t="shared" si="2"/>
        <v>0</v>
      </c>
      <c r="N33" s="514">
        <f t="shared" si="3"/>
        <v>0</v>
      </c>
    </row>
    <row r="34" spans="1:14" ht="17.25" customHeight="1" x14ac:dyDescent="0.25">
      <c r="A34" s="685"/>
      <c r="B34" s="43" t="s">
        <v>1612</v>
      </c>
      <c r="C34" s="389">
        <v>531</v>
      </c>
      <c r="D34" s="390">
        <v>515</v>
      </c>
      <c r="E34" s="475">
        <v>1046</v>
      </c>
      <c r="F34" s="57" t="s">
        <v>1613</v>
      </c>
      <c r="G34" s="699"/>
      <c r="H34" t="s">
        <v>1612</v>
      </c>
      <c r="I34">
        <v>531</v>
      </c>
      <c r="J34">
        <v>515</v>
      </c>
      <c r="K34">
        <v>1046</v>
      </c>
      <c r="L34" s="514">
        <f t="shared" si="1"/>
        <v>0</v>
      </c>
      <c r="M34" s="514">
        <f t="shared" si="2"/>
        <v>0</v>
      </c>
      <c r="N34" s="514">
        <f t="shared" si="3"/>
        <v>0</v>
      </c>
    </row>
    <row r="35" spans="1:14" ht="17.25" customHeight="1" x14ac:dyDescent="0.25">
      <c r="A35" s="685"/>
      <c r="B35" s="43" t="s">
        <v>1614</v>
      </c>
      <c r="C35" s="389">
        <v>1700</v>
      </c>
      <c r="D35" s="390">
        <v>1537</v>
      </c>
      <c r="E35" s="475">
        <v>3237</v>
      </c>
      <c r="F35" s="57" t="s">
        <v>1615</v>
      </c>
      <c r="G35" s="699"/>
      <c r="H35" t="s">
        <v>1614</v>
      </c>
      <c r="I35">
        <v>1699.9999999999998</v>
      </c>
      <c r="J35">
        <v>1537</v>
      </c>
      <c r="K35">
        <v>3237</v>
      </c>
      <c r="L35" s="514">
        <f t="shared" si="1"/>
        <v>0</v>
      </c>
      <c r="M35" s="514">
        <f t="shared" si="2"/>
        <v>0</v>
      </c>
      <c r="N35" s="514">
        <f t="shared" si="3"/>
        <v>0</v>
      </c>
    </row>
    <row r="36" spans="1:14" ht="17.25" customHeight="1" x14ac:dyDescent="0.25">
      <c r="A36" s="685"/>
      <c r="B36" s="43" t="s">
        <v>1616</v>
      </c>
      <c r="C36" s="389">
        <v>85</v>
      </c>
      <c r="D36" s="390">
        <v>94</v>
      </c>
      <c r="E36" s="475">
        <v>179</v>
      </c>
      <c r="F36" s="57" t="s">
        <v>1617</v>
      </c>
      <c r="G36" s="699"/>
      <c r="H36" t="s">
        <v>1616</v>
      </c>
      <c r="I36">
        <v>85</v>
      </c>
      <c r="J36">
        <v>94</v>
      </c>
      <c r="K36">
        <v>178.99999999999997</v>
      </c>
      <c r="L36" s="514">
        <f t="shared" si="1"/>
        <v>0</v>
      </c>
      <c r="M36" s="514">
        <f t="shared" si="2"/>
        <v>0</v>
      </c>
      <c r="N36" s="514">
        <f t="shared" si="3"/>
        <v>0</v>
      </c>
    </row>
    <row r="37" spans="1:14" ht="17.25" customHeight="1" x14ac:dyDescent="0.25">
      <c r="A37" s="685"/>
      <c r="B37" s="43" t="s">
        <v>1618</v>
      </c>
      <c r="C37" s="389">
        <v>97</v>
      </c>
      <c r="D37" s="390">
        <v>55</v>
      </c>
      <c r="E37" s="475">
        <v>152</v>
      </c>
      <c r="F37" s="57" t="s">
        <v>1619</v>
      </c>
      <c r="G37" s="699"/>
      <c r="H37" t="s">
        <v>1618</v>
      </c>
      <c r="I37">
        <v>97</v>
      </c>
      <c r="J37">
        <v>55.000000000000007</v>
      </c>
      <c r="K37">
        <v>152.00000000000003</v>
      </c>
      <c r="L37" s="514">
        <f t="shared" si="1"/>
        <v>0</v>
      </c>
      <c r="M37" s="514">
        <f t="shared" si="2"/>
        <v>0</v>
      </c>
      <c r="N37" s="514">
        <f t="shared" si="3"/>
        <v>0</v>
      </c>
    </row>
    <row r="38" spans="1:14" ht="17.25" customHeight="1" x14ac:dyDescent="0.25">
      <c r="A38" s="685"/>
      <c r="B38" s="43" t="s">
        <v>1620</v>
      </c>
      <c r="C38" s="389">
        <v>138</v>
      </c>
      <c r="D38" s="390">
        <v>158</v>
      </c>
      <c r="E38" s="475">
        <v>296</v>
      </c>
      <c r="F38" s="57" t="s">
        <v>1621</v>
      </c>
      <c r="G38" s="699"/>
      <c r="H38" t="s">
        <v>1620</v>
      </c>
      <c r="I38">
        <v>138</v>
      </c>
      <c r="J38">
        <v>158</v>
      </c>
      <c r="K38">
        <v>296.00000000000006</v>
      </c>
      <c r="L38" s="514">
        <f t="shared" si="1"/>
        <v>0</v>
      </c>
      <c r="M38" s="514">
        <f t="shared" si="2"/>
        <v>0</v>
      </c>
      <c r="N38" s="514">
        <f t="shared" si="3"/>
        <v>0</v>
      </c>
    </row>
    <row r="39" spans="1:14" ht="17.25" customHeight="1" x14ac:dyDescent="0.25">
      <c r="A39" s="685"/>
      <c r="B39" s="43" t="s">
        <v>1622</v>
      </c>
      <c r="C39" s="389">
        <v>699</v>
      </c>
      <c r="D39" s="390">
        <v>725</v>
      </c>
      <c r="E39" s="475">
        <v>1424</v>
      </c>
      <c r="F39" s="57" t="s">
        <v>1623</v>
      </c>
      <c r="G39" s="699"/>
      <c r="H39" t="s">
        <v>1622</v>
      </c>
      <c r="I39">
        <v>699.00000000000011</v>
      </c>
      <c r="J39">
        <v>725.00000000000011</v>
      </c>
      <c r="K39">
        <v>1424</v>
      </c>
      <c r="L39" s="514">
        <f t="shared" si="1"/>
        <v>0</v>
      </c>
      <c r="M39" s="514">
        <f t="shared" si="2"/>
        <v>0</v>
      </c>
      <c r="N39" s="514">
        <f t="shared" si="3"/>
        <v>0</v>
      </c>
    </row>
    <row r="40" spans="1:14" ht="17.25" customHeight="1" thickBot="1" x14ac:dyDescent="0.3">
      <c r="A40" s="697"/>
      <c r="B40" s="45" t="s">
        <v>1624</v>
      </c>
      <c r="C40" s="389">
        <v>21877</v>
      </c>
      <c r="D40" s="390">
        <v>17672</v>
      </c>
      <c r="E40" s="475">
        <v>39549</v>
      </c>
      <c r="F40" s="260" t="s">
        <v>1625</v>
      </c>
      <c r="G40" s="699"/>
      <c r="H40" t="s">
        <v>1624</v>
      </c>
      <c r="I40">
        <v>21877</v>
      </c>
      <c r="J40">
        <v>17672</v>
      </c>
      <c r="K40">
        <v>39549</v>
      </c>
      <c r="L40" s="514">
        <f t="shared" si="1"/>
        <v>0</v>
      </c>
      <c r="M40" s="514">
        <f t="shared" si="2"/>
        <v>0</v>
      </c>
      <c r="N40" s="514">
        <f t="shared" si="3"/>
        <v>0</v>
      </c>
    </row>
    <row r="41" spans="1:14" ht="17.25" customHeight="1" thickBot="1" x14ac:dyDescent="0.3">
      <c r="A41" s="629" t="s">
        <v>54</v>
      </c>
      <c r="B41" s="612"/>
      <c r="C41" s="372">
        <f>SUM(C5:C40)</f>
        <v>65390</v>
      </c>
      <c r="D41" s="372">
        <f t="shared" ref="D41:E41" si="4">SUM(D5:D40)</f>
        <v>59065</v>
      </c>
      <c r="E41" s="372">
        <f t="shared" si="4"/>
        <v>124455</v>
      </c>
      <c r="F41" s="726" t="s">
        <v>55</v>
      </c>
      <c r="G41" s="641"/>
      <c r="I41">
        <v>65390</v>
      </c>
      <c r="J41">
        <v>59065</v>
      </c>
      <c r="K41">
        <v>124455</v>
      </c>
      <c r="L41" s="514">
        <f t="shared" si="1"/>
        <v>0</v>
      </c>
      <c r="M41" s="514">
        <f t="shared" si="2"/>
        <v>0</v>
      </c>
      <c r="N41" s="514">
        <f t="shared" si="3"/>
        <v>0</v>
      </c>
    </row>
    <row r="42" spans="1:14" ht="19.5" customHeight="1" x14ac:dyDescent="0.25">
      <c r="A42" s="684" t="s">
        <v>1626</v>
      </c>
      <c r="B42" s="47" t="s">
        <v>1626</v>
      </c>
      <c r="C42" s="389">
        <v>2515</v>
      </c>
      <c r="D42" s="390">
        <v>2424</v>
      </c>
      <c r="E42" s="475">
        <v>4939</v>
      </c>
      <c r="F42" s="338" t="s">
        <v>1627</v>
      </c>
      <c r="G42" s="729" t="s">
        <v>1627</v>
      </c>
      <c r="H42" t="s">
        <v>1626</v>
      </c>
      <c r="I42">
        <v>2514.9999999999995</v>
      </c>
      <c r="J42">
        <v>2424.0000000000005</v>
      </c>
      <c r="K42">
        <v>4939</v>
      </c>
      <c r="L42" s="514">
        <f t="shared" si="1"/>
        <v>0</v>
      </c>
      <c r="M42" s="514">
        <f t="shared" si="2"/>
        <v>0</v>
      </c>
      <c r="N42" s="514">
        <f t="shared" si="3"/>
        <v>0</v>
      </c>
    </row>
    <row r="43" spans="1:14" ht="19.5" customHeight="1" x14ac:dyDescent="0.25">
      <c r="A43" s="685"/>
      <c r="B43" s="48" t="s">
        <v>1628</v>
      </c>
      <c r="C43" s="389">
        <v>1650</v>
      </c>
      <c r="D43" s="390">
        <v>1620</v>
      </c>
      <c r="E43" s="475">
        <v>3270</v>
      </c>
      <c r="F43" s="339" t="s">
        <v>1629</v>
      </c>
      <c r="G43" s="730"/>
      <c r="H43" t="s">
        <v>2335</v>
      </c>
      <c r="I43">
        <v>1650</v>
      </c>
      <c r="J43">
        <v>1620.0000000000002</v>
      </c>
      <c r="K43">
        <v>3270</v>
      </c>
      <c r="L43" s="514">
        <f t="shared" si="1"/>
        <v>0</v>
      </c>
      <c r="M43" s="514">
        <f t="shared" si="2"/>
        <v>0</v>
      </c>
      <c r="N43" s="514">
        <f t="shared" si="3"/>
        <v>0</v>
      </c>
    </row>
    <row r="44" spans="1:14" ht="19.5" customHeight="1" thickBot="1" x14ac:dyDescent="0.3">
      <c r="A44" s="686"/>
      <c r="B44" s="49" t="s">
        <v>1630</v>
      </c>
      <c r="C44" s="389">
        <v>875</v>
      </c>
      <c r="D44" s="390">
        <v>926</v>
      </c>
      <c r="E44" s="475">
        <v>1801</v>
      </c>
      <c r="F44" s="340" t="s">
        <v>1631</v>
      </c>
      <c r="G44" s="731"/>
      <c r="H44" t="s">
        <v>1630</v>
      </c>
      <c r="I44">
        <v>875</v>
      </c>
      <c r="J44">
        <v>926</v>
      </c>
      <c r="K44">
        <v>1801</v>
      </c>
      <c r="L44" s="514">
        <f t="shared" si="1"/>
        <v>0</v>
      </c>
      <c r="M44" s="514">
        <f t="shared" si="2"/>
        <v>0</v>
      </c>
      <c r="N44" s="514">
        <f t="shared" si="3"/>
        <v>0</v>
      </c>
    </row>
    <row r="45" spans="1:14" ht="19.5" customHeight="1" thickBot="1" x14ac:dyDescent="0.3">
      <c r="A45" s="629" t="s">
        <v>54</v>
      </c>
      <c r="B45" s="612"/>
      <c r="C45" s="372">
        <f>SUM(C42:C44)</f>
        <v>5040</v>
      </c>
      <c r="D45" s="372">
        <f t="shared" ref="D45:E45" si="5">SUM(D42:D44)</f>
        <v>4970</v>
      </c>
      <c r="E45" s="372">
        <f t="shared" si="5"/>
        <v>10010</v>
      </c>
      <c r="F45" s="726" t="s">
        <v>55</v>
      </c>
      <c r="G45" s="641"/>
      <c r="I45">
        <v>5040</v>
      </c>
      <c r="J45">
        <v>4970.0000000000009</v>
      </c>
      <c r="K45">
        <v>10010</v>
      </c>
      <c r="L45" s="514">
        <f t="shared" si="1"/>
        <v>0</v>
      </c>
      <c r="M45" s="514">
        <f t="shared" si="2"/>
        <v>0</v>
      </c>
      <c r="N45" s="514">
        <f t="shared" si="3"/>
        <v>0</v>
      </c>
    </row>
    <row r="46" spans="1:14" ht="21" customHeight="1" x14ac:dyDescent="0.25">
      <c r="A46" s="780" t="s">
        <v>2250</v>
      </c>
      <c r="B46" s="780"/>
      <c r="C46" s="780"/>
      <c r="D46" s="780"/>
      <c r="E46" s="780"/>
      <c r="F46" s="780"/>
      <c r="G46" s="780"/>
      <c r="L46" s="514">
        <f t="shared" ref="L46:L85" si="6">C46-I46</f>
        <v>0</v>
      </c>
      <c r="M46" s="514">
        <f t="shared" ref="M46:M85" si="7">D46-J46</f>
        <v>0</v>
      </c>
      <c r="N46" s="514">
        <f t="shared" ref="N46:N85" si="8">E46-K46</f>
        <v>0</v>
      </c>
    </row>
    <row r="47" spans="1:14" ht="33.75" customHeight="1" thickBot="1" x14ac:dyDescent="0.3">
      <c r="A47" s="788" t="s">
        <v>2251</v>
      </c>
      <c r="B47" s="788"/>
      <c r="C47" s="788"/>
      <c r="D47" s="788"/>
      <c r="E47" s="788"/>
      <c r="F47" s="788"/>
      <c r="G47" s="788"/>
      <c r="L47" s="514">
        <f t="shared" si="6"/>
        <v>0</v>
      </c>
      <c r="M47" s="514">
        <f t="shared" si="7"/>
        <v>0</v>
      </c>
      <c r="N47" s="514">
        <f t="shared" si="8"/>
        <v>0</v>
      </c>
    </row>
    <row r="48" spans="1:14" ht="19.5" customHeight="1" x14ac:dyDescent="0.25">
      <c r="A48" s="680" t="s">
        <v>0</v>
      </c>
      <c r="B48" s="703" t="s">
        <v>1</v>
      </c>
      <c r="C48" s="241" t="s">
        <v>2</v>
      </c>
      <c r="D48" s="169" t="s">
        <v>3</v>
      </c>
      <c r="E48" s="332" t="s">
        <v>4</v>
      </c>
      <c r="F48" s="577" t="s">
        <v>5</v>
      </c>
      <c r="G48" s="708" t="s">
        <v>6</v>
      </c>
      <c r="L48" s="514" t="e">
        <f t="shared" si="6"/>
        <v>#VALUE!</v>
      </c>
      <c r="M48" s="514" t="e">
        <f t="shared" si="7"/>
        <v>#VALUE!</v>
      </c>
      <c r="N48" s="514" t="e">
        <f t="shared" si="8"/>
        <v>#VALUE!</v>
      </c>
    </row>
    <row r="49" spans="1:14" ht="19.5" customHeight="1" thickBot="1" x14ac:dyDescent="0.3">
      <c r="A49" s="681"/>
      <c r="B49" s="742"/>
      <c r="C49" s="242" t="s">
        <v>7</v>
      </c>
      <c r="D49" s="170" t="s">
        <v>8</v>
      </c>
      <c r="E49" s="259" t="s">
        <v>9</v>
      </c>
      <c r="F49" s="579"/>
      <c r="G49" s="709"/>
      <c r="L49" s="514" t="e">
        <f t="shared" si="6"/>
        <v>#VALUE!</v>
      </c>
      <c r="M49" s="514" t="e">
        <f t="shared" si="7"/>
        <v>#VALUE!</v>
      </c>
      <c r="N49" s="514" t="e">
        <f t="shared" si="8"/>
        <v>#VALUE!</v>
      </c>
    </row>
    <row r="50" spans="1:14" ht="19.5" customHeight="1" x14ac:dyDescent="0.25">
      <c r="A50" s="684" t="s">
        <v>1632</v>
      </c>
      <c r="B50" s="47" t="s">
        <v>1633</v>
      </c>
      <c r="C50" s="389">
        <v>11994</v>
      </c>
      <c r="D50" s="390">
        <v>11111</v>
      </c>
      <c r="E50" s="475">
        <v>23105</v>
      </c>
      <c r="F50" s="55" t="s">
        <v>1634</v>
      </c>
      <c r="G50" s="732" t="s">
        <v>1635</v>
      </c>
      <c r="H50" t="s">
        <v>1633</v>
      </c>
      <c r="I50">
        <v>11994</v>
      </c>
      <c r="J50">
        <v>11111.000000000002</v>
      </c>
      <c r="K50">
        <v>23105.000000000004</v>
      </c>
      <c r="L50" s="514">
        <f t="shared" si="6"/>
        <v>0</v>
      </c>
      <c r="M50" s="514">
        <f t="shared" si="7"/>
        <v>0</v>
      </c>
      <c r="N50" s="514">
        <f t="shared" si="8"/>
        <v>0</v>
      </c>
    </row>
    <row r="51" spans="1:14" ht="19.5" customHeight="1" x14ac:dyDescent="0.25">
      <c r="A51" s="685"/>
      <c r="B51" s="48" t="s">
        <v>1636</v>
      </c>
      <c r="C51" s="389">
        <v>18160</v>
      </c>
      <c r="D51" s="390">
        <v>15513</v>
      </c>
      <c r="E51" s="475">
        <v>33673</v>
      </c>
      <c r="F51" s="57" t="s">
        <v>1637</v>
      </c>
      <c r="G51" s="699"/>
      <c r="H51" t="s">
        <v>1636</v>
      </c>
      <c r="I51">
        <v>18160</v>
      </c>
      <c r="J51">
        <v>15513</v>
      </c>
      <c r="K51">
        <v>33673</v>
      </c>
      <c r="L51" s="514">
        <f t="shared" si="6"/>
        <v>0</v>
      </c>
      <c r="M51" s="514">
        <f t="shared" si="7"/>
        <v>0</v>
      </c>
      <c r="N51" s="514">
        <f t="shared" si="8"/>
        <v>0</v>
      </c>
    </row>
    <row r="52" spans="1:14" ht="19.5" customHeight="1" x14ac:dyDescent="0.25">
      <c r="A52" s="685"/>
      <c r="B52" s="48" t="s">
        <v>1638</v>
      </c>
      <c r="C52" s="389">
        <v>4127</v>
      </c>
      <c r="D52" s="390">
        <v>3909</v>
      </c>
      <c r="E52" s="475">
        <v>8036</v>
      </c>
      <c r="F52" s="57" t="s">
        <v>1639</v>
      </c>
      <c r="G52" s="699"/>
      <c r="H52" t="s">
        <v>1638</v>
      </c>
      <c r="I52">
        <v>4127</v>
      </c>
      <c r="J52">
        <v>3909</v>
      </c>
      <c r="K52">
        <v>8036</v>
      </c>
      <c r="L52" s="514">
        <f t="shared" si="6"/>
        <v>0</v>
      </c>
      <c r="M52" s="514">
        <f t="shared" si="7"/>
        <v>0</v>
      </c>
      <c r="N52" s="514">
        <f t="shared" si="8"/>
        <v>0</v>
      </c>
    </row>
    <row r="53" spans="1:14" ht="19.5" customHeight="1" x14ac:dyDescent="0.25">
      <c r="A53" s="685"/>
      <c r="B53" s="48" t="s">
        <v>1640</v>
      </c>
      <c r="C53" s="389">
        <v>1734</v>
      </c>
      <c r="D53" s="390">
        <v>1778</v>
      </c>
      <c r="E53" s="475">
        <v>3512</v>
      </c>
      <c r="F53" s="57" t="s">
        <v>1641</v>
      </c>
      <c r="G53" s="699"/>
      <c r="H53" t="s">
        <v>1640</v>
      </c>
      <c r="I53">
        <v>1734</v>
      </c>
      <c r="J53">
        <v>1777.9999999999998</v>
      </c>
      <c r="K53">
        <v>3512.0000000000005</v>
      </c>
      <c r="L53" s="514">
        <f t="shared" si="6"/>
        <v>0</v>
      </c>
      <c r="M53" s="514">
        <f t="shared" si="7"/>
        <v>0</v>
      </c>
      <c r="N53" s="514">
        <f t="shared" si="8"/>
        <v>0</v>
      </c>
    </row>
    <row r="54" spans="1:14" ht="19.5" customHeight="1" x14ac:dyDescent="0.25">
      <c r="A54" s="685"/>
      <c r="B54" s="48" t="s">
        <v>1642</v>
      </c>
      <c r="C54" s="389">
        <v>474</v>
      </c>
      <c r="D54" s="390">
        <v>482</v>
      </c>
      <c r="E54" s="475">
        <v>956</v>
      </c>
      <c r="F54" s="57" t="s">
        <v>1643</v>
      </c>
      <c r="G54" s="699"/>
      <c r="H54" t="s">
        <v>1642</v>
      </c>
      <c r="I54">
        <v>474</v>
      </c>
      <c r="J54">
        <v>482.00000000000011</v>
      </c>
      <c r="K54">
        <v>956</v>
      </c>
      <c r="L54" s="514">
        <f t="shared" si="6"/>
        <v>0</v>
      </c>
      <c r="M54" s="514">
        <f t="shared" si="7"/>
        <v>0</v>
      </c>
      <c r="N54" s="514">
        <f t="shared" si="8"/>
        <v>0</v>
      </c>
    </row>
    <row r="55" spans="1:14" ht="19.5" customHeight="1" x14ac:dyDescent="0.25">
      <c r="A55" s="685"/>
      <c r="B55" s="48" t="s">
        <v>1644</v>
      </c>
      <c r="C55" s="389">
        <v>2438</v>
      </c>
      <c r="D55" s="390">
        <v>2670</v>
      </c>
      <c r="E55" s="475">
        <v>5108</v>
      </c>
      <c r="F55" s="57" t="s">
        <v>1645</v>
      </c>
      <c r="G55" s="699"/>
      <c r="H55" t="s">
        <v>1644</v>
      </c>
      <c r="I55">
        <v>2438</v>
      </c>
      <c r="J55">
        <v>2669.9999999999995</v>
      </c>
      <c r="K55">
        <v>5108</v>
      </c>
      <c r="L55" s="514">
        <f t="shared" si="6"/>
        <v>0</v>
      </c>
      <c r="M55" s="514">
        <f t="shared" si="7"/>
        <v>0</v>
      </c>
      <c r="N55" s="514">
        <f t="shared" si="8"/>
        <v>0</v>
      </c>
    </row>
    <row r="56" spans="1:14" ht="19.5" customHeight="1" x14ac:dyDescent="0.25">
      <c r="A56" s="685"/>
      <c r="B56" s="48" t="s">
        <v>1646</v>
      </c>
      <c r="C56" s="389">
        <v>495</v>
      </c>
      <c r="D56" s="390">
        <v>337</v>
      </c>
      <c r="E56" s="475">
        <v>832</v>
      </c>
      <c r="F56" s="57" t="s">
        <v>1647</v>
      </c>
      <c r="G56" s="699"/>
      <c r="H56" t="s">
        <v>1646</v>
      </c>
      <c r="I56">
        <v>494.99999999999994</v>
      </c>
      <c r="J56">
        <v>337.00000000000006</v>
      </c>
      <c r="K56">
        <v>831.99999999999989</v>
      </c>
      <c r="L56" s="514">
        <f t="shared" si="6"/>
        <v>0</v>
      </c>
      <c r="M56" s="514">
        <f t="shared" si="7"/>
        <v>0</v>
      </c>
      <c r="N56" s="514">
        <f t="shared" si="8"/>
        <v>0</v>
      </c>
    </row>
    <row r="57" spans="1:14" ht="19.5" customHeight="1" x14ac:dyDescent="0.25">
      <c r="A57" s="685"/>
      <c r="B57" s="48" t="s">
        <v>1648</v>
      </c>
      <c r="C57" s="389">
        <v>72</v>
      </c>
      <c r="D57" s="390">
        <v>70</v>
      </c>
      <c r="E57" s="475">
        <v>142</v>
      </c>
      <c r="F57" s="57" t="s">
        <v>1649</v>
      </c>
      <c r="G57" s="699"/>
      <c r="H57" t="s">
        <v>1648</v>
      </c>
      <c r="I57">
        <v>72</v>
      </c>
      <c r="J57">
        <v>69.999999999999986</v>
      </c>
      <c r="K57">
        <v>141.99999999999997</v>
      </c>
      <c r="L57" s="514">
        <f t="shared" si="6"/>
        <v>0</v>
      </c>
      <c r="M57" s="514">
        <f t="shared" si="7"/>
        <v>0</v>
      </c>
      <c r="N57" s="514">
        <f t="shared" si="8"/>
        <v>0</v>
      </c>
    </row>
    <row r="58" spans="1:14" ht="19.5" customHeight="1" x14ac:dyDescent="0.25">
      <c r="A58" s="685"/>
      <c r="B58" s="48" t="s">
        <v>1650</v>
      </c>
      <c r="C58" s="389">
        <v>60</v>
      </c>
      <c r="D58" s="390">
        <v>74</v>
      </c>
      <c r="E58" s="475">
        <v>134</v>
      </c>
      <c r="F58" s="57" t="s">
        <v>1019</v>
      </c>
      <c r="G58" s="699"/>
      <c r="H58" t="s">
        <v>1650</v>
      </c>
      <c r="I58">
        <v>59.999999999999993</v>
      </c>
      <c r="J58">
        <v>74.000000000000014</v>
      </c>
      <c r="K58">
        <v>134</v>
      </c>
      <c r="L58" s="514">
        <f t="shared" si="6"/>
        <v>0</v>
      </c>
      <c r="M58" s="514">
        <f t="shared" si="7"/>
        <v>0</v>
      </c>
      <c r="N58" s="514">
        <f t="shared" si="8"/>
        <v>0</v>
      </c>
    </row>
    <row r="59" spans="1:14" ht="19.5" customHeight="1" x14ac:dyDescent="0.25">
      <c r="A59" s="685"/>
      <c r="B59" s="48" t="s">
        <v>1651</v>
      </c>
      <c r="C59" s="389">
        <v>490</v>
      </c>
      <c r="D59" s="390">
        <v>401</v>
      </c>
      <c r="E59" s="475">
        <v>891</v>
      </c>
      <c r="F59" s="57" t="s">
        <v>1652</v>
      </c>
      <c r="G59" s="699"/>
      <c r="H59" t="s">
        <v>1651</v>
      </c>
      <c r="I59">
        <v>490</v>
      </c>
      <c r="J59">
        <v>401.00000000000006</v>
      </c>
      <c r="K59">
        <v>891.00000000000011</v>
      </c>
      <c r="L59" s="514">
        <f t="shared" si="6"/>
        <v>0</v>
      </c>
      <c r="M59" s="514">
        <f t="shared" si="7"/>
        <v>0</v>
      </c>
      <c r="N59" s="514">
        <f t="shared" si="8"/>
        <v>0</v>
      </c>
    </row>
    <row r="60" spans="1:14" ht="19.5" customHeight="1" x14ac:dyDescent="0.25">
      <c r="A60" s="685"/>
      <c r="B60" s="48" t="s">
        <v>1653</v>
      </c>
      <c r="C60" s="389">
        <v>215</v>
      </c>
      <c r="D60" s="390">
        <v>196</v>
      </c>
      <c r="E60" s="475">
        <v>411</v>
      </c>
      <c r="F60" s="57" t="s">
        <v>1654</v>
      </c>
      <c r="G60" s="699"/>
      <c r="H60" t="s">
        <v>1653</v>
      </c>
      <c r="I60">
        <v>215</v>
      </c>
      <c r="J60">
        <v>196</v>
      </c>
      <c r="K60">
        <v>411</v>
      </c>
      <c r="L60" s="514">
        <f t="shared" si="6"/>
        <v>0</v>
      </c>
      <c r="M60" s="514">
        <f t="shared" si="7"/>
        <v>0</v>
      </c>
      <c r="N60" s="514">
        <f t="shared" si="8"/>
        <v>0</v>
      </c>
    </row>
    <row r="61" spans="1:14" ht="19.5" customHeight="1" x14ac:dyDescent="0.25">
      <c r="A61" s="685"/>
      <c r="B61" s="48" t="s">
        <v>866</v>
      </c>
      <c r="C61" s="389">
        <v>12</v>
      </c>
      <c r="D61" s="390">
        <v>11</v>
      </c>
      <c r="E61" s="475">
        <v>23</v>
      </c>
      <c r="F61" s="57" t="s">
        <v>1655</v>
      </c>
      <c r="G61" s="699"/>
      <c r="H61" t="s">
        <v>866</v>
      </c>
      <c r="I61">
        <v>12</v>
      </c>
      <c r="J61">
        <v>11</v>
      </c>
      <c r="K61">
        <v>23</v>
      </c>
      <c r="L61" s="514">
        <f t="shared" si="6"/>
        <v>0</v>
      </c>
      <c r="M61" s="514">
        <f t="shared" si="7"/>
        <v>0</v>
      </c>
      <c r="N61" s="514">
        <f t="shared" si="8"/>
        <v>0</v>
      </c>
    </row>
    <row r="62" spans="1:14" ht="19.5" customHeight="1" x14ac:dyDescent="0.25">
      <c r="A62" s="685"/>
      <c r="B62" s="48" t="s">
        <v>1656</v>
      </c>
      <c r="C62" s="389">
        <v>190</v>
      </c>
      <c r="D62" s="390">
        <v>219</v>
      </c>
      <c r="E62" s="475">
        <v>409</v>
      </c>
      <c r="F62" s="57" t="s">
        <v>1657</v>
      </c>
      <c r="G62" s="699"/>
      <c r="H62" t="s">
        <v>1656</v>
      </c>
      <c r="I62">
        <v>190</v>
      </c>
      <c r="J62">
        <v>219</v>
      </c>
      <c r="K62">
        <v>408.99999999999994</v>
      </c>
      <c r="L62" s="514">
        <f t="shared" si="6"/>
        <v>0</v>
      </c>
      <c r="M62" s="514">
        <f t="shared" si="7"/>
        <v>0</v>
      </c>
      <c r="N62" s="514">
        <f t="shared" si="8"/>
        <v>0</v>
      </c>
    </row>
    <row r="63" spans="1:14" ht="19.5" customHeight="1" x14ac:dyDescent="0.25">
      <c r="A63" s="685"/>
      <c r="B63" s="48" t="s">
        <v>1658</v>
      </c>
      <c r="C63" s="389">
        <v>7</v>
      </c>
      <c r="D63" s="390">
        <v>4</v>
      </c>
      <c r="E63" s="475">
        <v>11</v>
      </c>
      <c r="F63" s="57" t="s">
        <v>1659</v>
      </c>
      <c r="G63" s="699"/>
      <c r="H63" t="s">
        <v>1658</v>
      </c>
      <c r="I63">
        <v>7</v>
      </c>
      <c r="J63">
        <v>3.9999999999999996</v>
      </c>
      <c r="K63">
        <v>11</v>
      </c>
      <c r="L63" s="514">
        <f t="shared" si="6"/>
        <v>0</v>
      </c>
      <c r="M63" s="514">
        <f t="shared" si="7"/>
        <v>0</v>
      </c>
      <c r="N63" s="514">
        <f t="shared" si="8"/>
        <v>0</v>
      </c>
    </row>
    <row r="64" spans="1:14" ht="19.5" customHeight="1" x14ac:dyDescent="0.25">
      <c r="A64" s="685"/>
      <c r="B64" s="48" t="s">
        <v>1660</v>
      </c>
      <c r="C64" s="389">
        <v>165</v>
      </c>
      <c r="D64" s="390">
        <v>173</v>
      </c>
      <c r="E64" s="475">
        <v>338</v>
      </c>
      <c r="F64" s="57" t="s">
        <v>1661</v>
      </c>
      <c r="G64" s="699"/>
      <c r="H64" t="s">
        <v>1660</v>
      </c>
      <c r="I64">
        <v>165</v>
      </c>
      <c r="J64">
        <v>173</v>
      </c>
      <c r="K64">
        <v>338</v>
      </c>
      <c r="L64" s="514">
        <f t="shared" si="6"/>
        <v>0</v>
      </c>
      <c r="M64" s="514">
        <f t="shared" si="7"/>
        <v>0</v>
      </c>
      <c r="N64" s="514">
        <f t="shared" si="8"/>
        <v>0</v>
      </c>
    </row>
    <row r="65" spans="1:14" ht="19.5" customHeight="1" x14ac:dyDescent="0.25">
      <c r="A65" s="685"/>
      <c r="B65" s="48" t="s">
        <v>1662</v>
      </c>
      <c r="C65" s="389">
        <v>213</v>
      </c>
      <c r="D65" s="390">
        <v>209</v>
      </c>
      <c r="E65" s="475">
        <v>422</v>
      </c>
      <c r="F65" s="57" t="s">
        <v>1663</v>
      </c>
      <c r="G65" s="699"/>
      <c r="H65" t="s">
        <v>1662</v>
      </c>
      <c r="I65">
        <v>213.00000000000003</v>
      </c>
      <c r="J65">
        <v>209</v>
      </c>
      <c r="K65">
        <v>422</v>
      </c>
      <c r="L65" s="514">
        <f t="shared" si="6"/>
        <v>0</v>
      </c>
      <c r="M65" s="514">
        <f t="shared" si="7"/>
        <v>0</v>
      </c>
      <c r="N65" s="514">
        <f t="shared" si="8"/>
        <v>0</v>
      </c>
    </row>
    <row r="66" spans="1:14" ht="19.5" customHeight="1" x14ac:dyDescent="0.25">
      <c r="A66" s="685"/>
      <c r="B66" s="48" t="s">
        <v>1664</v>
      </c>
      <c r="C66" s="389">
        <v>22</v>
      </c>
      <c r="D66" s="390">
        <v>16</v>
      </c>
      <c r="E66" s="475">
        <v>38</v>
      </c>
      <c r="F66" s="57" t="s">
        <v>1665</v>
      </c>
      <c r="G66" s="699"/>
      <c r="H66" t="s">
        <v>1664</v>
      </c>
      <c r="I66">
        <v>22</v>
      </c>
      <c r="J66">
        <v>16</v>
      </c>
      <c r="K66">
        <v>38</v>
      </c>
      <c r="L66" s="514">
        <f t="shared" si="6"/>
        <v>0</v>
      </c>
      <c r="M66" s="514">
        <f t="shared" si="7"/>
        <v>0</v>
      </c>
      <c r="N66" s="514">
        <f t="shared" si="8"/>
        <v>0</v>
      </c>
    </row>
    <row r="67" spans="1:14" ht="19.5" customHeight="1" x14ac:dyDescent="0.25">
      <c r="A67" s="685"/>
      <c r="B67" s="48" t="s">
        <v>1666</v>
      </c>
      <c r="C67" s="389">
        <v>542</v>
      </c>
      <c r="D67" s="390">
        <v>592</v>
      </c>
      <c r="E67" s="475">
        <v>1134</v>
      </c>
      <c r="F67" s="57" t="s">
        <v>1667</v>
      </c>
      <c r="G67" s="699"/>
      <c r="H67" t="s">
        <v>1666</v>
      </c>
      <c r="I67">
        <v>542</v>
      </c>
      <c r="J67">
        <v>591.99999999999989</v>
      </c>
      <c r="K67">
        <v>1134</v>
      </c>
      <c r="L67" s="514">
        <f t="shared" si="6"/>
        <v>0</v>
      </c>
      <c r="M67" s="514">
        <f t="shared" si="7"/>
        <v>0</v>
      </c>
      <c r="N67" s="514">
        <f t="shared" si="8"/>
        <v>0</v>
      </c>
    </row>
    <row r="68" spans="1:14" ht="19.5" customHeight="1" x14ac:dyDescent="0.25">
      <c r="A68" s="685"/>
      <c r="B68" s="48" t="s">
        <v>1668</v>
      </c>
      <c r="C68" s="389">
        <v>95</v>
      </c>
      <c r="D68" s="390">
        <v>126</v>
      </c>
      <c r="E68" s="475">
        <v>221</v>
      </c>
      <c r="F68" s="57" t="s">
        <v>1669</v>
      </c>
      <c r="G68" s="699"/>
      <c r="H68" t="s">
        <v>1668</v>
      </c>
      <c r="I68">
        <v>94.999999999999986</v>
      </c>
      <c r="J68">
        <v>126</v>
      </c>
      <c r="K68">
        <v>221</v>
      </c>
      <c r="L68" s="514">
        <f t="shared" si="6"/>
        <v>0</v>
      </c>
      <c r="M68" s="514">
        <f t="shared" si="7"/>
        <v>0</v>
      </c>
      <c r="N68" s="514">
        <f t="shared" si="8"/>
        <v>0</v>
      </c>
    </row>
    <row r="69" spans="1:14" ht="19.5" customHeight="1" x14ac:dyDescent="0.25">
      <c r="A69" s="685"/>
      <c r="B69" s="48" t="s">
        <v>1670</v>
      </c>
      <c r="C69" s="389">
        <v>571</v>
      </c>
      <c r="D69" s="390">
        <v>627</v>
      </c>
      <c r="E69" s="475">
        <v>1198</v>
      </c>
      <c r="F69" s="57" t="s">
        <v>1671</v>
      </c>
      <c r="G69" s="699"/>
      <c r="H69" t="s">
        <v>1670</v>
      </c>
      <c r="I69">
        <v>571</v>
      </c>
      <c r="J69">
        <v>627</v>
      </c>
      <c r="K69">
        <v>1198.0000000000002</v>
      </c>
      <c r="L69" s="514">
        <f t="shared" si="6"/>
        <v>0</v>
      </c>
      <c r="M69" s="514">
        <f t="shared" si="7"/>
        <v>0</v>
      </c>
      <c r="N69" s="514">
        <f t="shared" si="8"/>
        <v>0</v>
      </c>
    </row>
    <row r="70" spans="1:14" ht="19.5" customHeight="1" x14ac:dyDescent="0.25">
      <c r="A70" s="685"/>
      <c r="B70" s="48" t="s">
        <v>1672</v>
      </c>
      <c r="C70" s="389">
        <v>43</v>
      </c>
      <c r="D70" s="390">
        <v>52</v>
      </c>
      <c r="E70" s="475">
        <v>95</v>
      </c>
      <c r="F70" s="57" t="s">
        <v>1673</v>
      </c>
      <c r="G70" s="699"/>
      <c r="H70" t="s">
        <v>1672</v>
      </c>
      <c r="I70">
        <v>43</v>
      </c>
      <c r="J70">
        <v>52</v>
      </c>
      <c r="K70">
        <v>95</v>
      </c>
      <c r="L70" s="514">
        <f t="shared" si="6"/>
        <v>0</v>
      </c>
      <c r="M70" s="514">
        <f t="shared" si="7"/>
        <v>0</v>
      </c>
      <c r="N70" s="514">
        <f t="shared" si="8"/>
        <v>0</v>
      </c>
    </row>
    <row r="71" spans="1:14" ht="19.5" customHeight="1" x14ac:dyDescent="0.25">
      <c r="A71" s="685"/>
      <c r="B71" s="48" t="s">
        <v>42</v>
      </c>
      <c r="C71" s="389">
        <v>501</v>
      </c>
      <c r="D71" s="390">
        <v>518</v>
      </c>
      <c r="E71" s="475">
        <v>1019</v>
      </c>
      <c r="F71" s="57" t="s">
        <v>1674</v>
      </c>
      <c r="G71" s="699"/>
      <c r="H71" t="s">
        <v>42</v>
      </c>
      <c r="I71">
        <v>500.99999999999994</v>
      </c>
      <c r="J71">
        <v>518</v>
      </c>
      <c r="K71">
        <v>1018.9999999999999</v>
      </c>
      <c r="L71" s="514">
        <f t="shared" si="6"/>
        <v>0</v>
      </c>
      <c r="M71" s="514">
        <f t="shared" si="7"/>
        <v>0</v>
      </c>
      <c r="N71" s="514">
        <f t="shared" si="8"/>
        <v>0</v>
      </c>
    </row>
    <row r="72" spans="1:14" ht="19.5" customHeight="1" x14ac:dyDescent="0.25">
      <c r="A72" s="685"/>
      <c r="B72" s="48" t="s">
        <v>427</v>
      </c>
      <c r="C72" s="389">
        <v>85</v>
      </c>
      <c r="D72" s="390">
        <v>99</v>
      </c>
      <c r="E72" s="475">
        <v>184</v>
      </c>
      <c r="F72" s="57" t="s">
        <v>1675</v>
      </c>
      <c r="G72" s="699"/>
      <c r="H72" t="s">
        <v>427</v>
      </c>
      <c r="I72">
        <v>85</v>
      </c>
      <c r="J72">
        <v>99.000000000000014</v>
      </c>
      <c r="K72">
        <v>184</v>
      </c>
      <c r="L72" s="514">
        <f t="shared" si="6"/>
        <v>0</v>
      </c>
      <c r="M72" s="514">
        <f t="shared" si="7"/>
        <v>0</v>
      </c>
      <c r="N72" s="514">
        <f t="shared" si="8"/>
        <v>0</v>
      </c>
    </row>
    <row r="73" spans="1:14" ht="19.5" customHeight="1" x14ac:dyDescent="0.25">
      <c r="A73" s="685"/>
      <c r="B73" s="48" t="s">
        <v>1676</v>
      </c>
      <c r="C73" s="389">
        <v>182</v>
      </c>
      <c r="D73" s="390">
        <v>185</v>
      </c>
      <c r="E73" s="475">
        <v>367</v>
      </c>
      <c r="F73" s="57" t="s">
        <v>1677</v>
      </c>
      <c r="G73" s="699"/>
      <c r="H73" t="s">
        <v>1676</v>
      </c>
      <c r="I73">
        <v>182</v>
      </c>
      <c r="J73">
        <v>184.99999999999997</v>
      </c>
      <c r="K73">
        <v>366.99999999999994</v>
      </c>
      <c r="L73" s="514">
        <f t="shared" si="6"/>
        <v>0</v>
      </c>
      <c r="M73" s="514">
        <f t="shared" si="7"/>
        <v>0</v>
      </c>
      <c r="N73" s="514">
        <f t="shared" si="8"/>
        <v>0</v>
      </c>
    </row>
    <row r="74" spans="1:14" ht="19.5" customHeight="1" thickBot="1" x14ac:dyDescent="0.3">
      <c r="A74" s="697"/>
      <c r="B74" s="50" t="s">
        <v>1678</v>
      </c>
      <c r="C74" s="389">
        <v>176</v>
      </c>
      <c r="D74" s="390">
        <v>142</v>
      </c>
      <c r="E74" s="475">
        <v>318</v>
      </c>
      <c r="F74" s="260" t="s">
        <v>1679</v>
      </c>
      <c r="G74" s="699"/>
      <c r="H74" t="s">
        <v>2336</v>
      </c>
      <c r="I74">
        <v>176</v>
      </c>
      <c r="J74">
        <v>141.99999999999997</v>
      </c>
      <c r="K74">
        <v>317.99999999999994</v>
      </c>
      <c r="L74" s="514">
        <f t="shared" si="6"/>
        <v>0</v>
      </c>
      <c r="M74" s="514">
        <f t="shared" si="7"/>
        <v>0</v>
      </c>
      <c r="N74" s="514">
        <f t="shared" si="8"/>
        <v>0</v>
      </c>
    </row>
    <row r="75" spans="1:14" ht="19.5" customHeight="1" thickBot="1" x14ac:dyDescent="0.3">
      <c r="A75" s="629" t="s">
        <v>54</v>
      </c>
      <c r="B75" s="612"/>
      <c r="C75" s="372">
        <f>SUM(C50:C74)</f>
        <v>43063</v>
      </c>
      <c r="D75" s="372">
        <f t="shared" ref="D75:E75" si="9">SUM(D50:D74)</f>
        <v>39514</v>
      </c>
      <c r="E75" s="372">
        <f t="shared" si="9"/>
        <v>82577</v>
      </c>
      <c r="F75" s="726" t="s">
        <v>55</v>
      </c>
      <c r="G75" s="641"/>
      <c r="I75">
        <v>43063</v>
      </c>
      <c r="J75">
        <v>39514</v>
      </c>
      <c r="K75">
        <v>82577</v>
      </c>
      <c r="L75" s="514">
        <f t="shared" si="6"/>
        <v>0</v>
      </c>
      <c r="M75" s="514">
        <f t="shared" si="7"/>
        <v>0</v>
      </c>
      <c r="N75" s="514">
        <f t="shared" si="8"/>
        <v>0</v>
      </c>
    </row>
    <row r="76" spans="1:14" ht="19.5" customHeight="1" x14ac:dyDescent="0.25">
      <c r="A76" s="684" t="s">
        <v>1680</v>
      </c>
      <c r="B76" s="51" t="s">
        <v>1681</v>
      </c>
      <c r="C76" s="389">
        <v>4024</v>
      </c>
      <c r="D76" s="390">
        <v>3497</v>
      </c>
      <c r="E76" s="475">
        <v>7521</v>
      </c>
      <c r="F76" s="300" t="s">
        <v>1682</v>
      </c>
      <c r="G76" s="729" t="s">
        <v>1683</v>
      </c>
      <c r="H76" t="s">
        <v>1681</v>
      </c>
      <c r="I76">
        <v>4023.9999999999995</v>
      </c>
      <c r="J76">
        <v>3497</v>
      </c>
      <c r="K76">
        <v>7520.9999999999991</v>
      </c>
      <c r="L76" s="514">
        <f t="shared" si="6"/>
        <v>0</v>
      </c>
      <c r="M76" s="514">
        <f t="shared" si="7"/>
        <v>0</v>
      </c>
      <c r="N76" s="514">
        <f t="shared" si="8"/>
        <v>0</v>
      </c>
    </row>
    <row r="77" spans="1:14" ht="19.5" customHeight="1" x14ac:dyDescent="0.25">
      <c r="A77" s="685"/>
      <c r="B77" s="52" t="s">
        <v>1684</v>
      </c>
      <c r="C77" s="389">
        <v>4729</v>
      </c>
      <c r="D77" s="390">
        <v>4120</v>
      </c>
      <c r="E77" s="475">
        <v>8849</v>
      </c>
      <c r="F77" s="301" t="s">
        <v>1685</v>
      </c>
      <c r="G77" s="730"/>
      <c r="H77" t="s">
        <v>1684</v>
      </c>
      <c r="I77">
        <v>4729.0000000000009</v>
      </c>
      <c r="J77">
        <v>4120</v>
      </c>
      <c r="K77">
        <v>8849</v>
      </c>
      <c r="L77" s="514">
        <f t="shared" si="6"/>
        <v>0</v>
      </c>
      <c r="M77" s="514">
        <f t="shared" si="7"/>
        <v>0</v>
      </c>
      <c r="N77" s="514">
        <f t="shared" si="8"/>
        <v>0</v>
      </c>
    </row>
    <row r="78" spans="1:14" ht="19.5" customHeight="1" x14ac:dyDescent="0.25">
      <c r="A78" s="685"/>
      <c r="B78" s="52" t="s">
        <v>1686</v>
      </c>
      <c r="C78" s="389">
        <v>857</v>
      </c>
      <c r="D78" s="390">
        <v>827</v>
      </c>
      <c r="E78" s="475">
        <v>1684</v>
      </c>
      <c r="F78" s="301" t="s">
        <v>1687</v>
      </c>
      <c r="G78" s="730"/>
      <c r="H78" t="s">
        <v>1686</v>
      </c>
      <c r="I78">
        <v>857</v>
      </c>
      <c r="J78">
        <v>827</v>
      </c>
      <c r="K78">
        <v>1684</v>
      </c>
      <c r="L78" s="514">
        <f t="shared" si="6"/>
        <v>0</v>
      </c>
      <c r="M78" s="514">
        <f t="shared" si="7"/>
        <v>0</v>
      </c>
      <c r="N78" s="514">
        <f t="shared" si="8"/>
        <v>0</v>
      </c>
    </row>
    <row r="79" spans="1:14" ht="19.5" customHeight="1" x14ac:dyDescent="0.25">
      <c r="A79" s="685"/>
      <c r="B79" s="52" t="s">
        <v>1688</v>
      </c>
      <c r="C79" s="389">
        <v>1257</v>
      </c>
      <c r="D79" s="390">
        <v>1353</v>
      </c>
      <c r="E79" s="475">
        <v>2610</v>
      </c>
      <c r="F79" s="302" t="s">
        <v>1689</v>
      </c>
      <c r="G79" s="730"/>
      <c r="H79" t="s">
        <v>1688</v>
      </c>
      <c r="I79">
        <v>1257</v>
      </c>
      <c r="J79">
        <v>1352.9999999999998</v>
      </c>
      <c r="K79">
        <v>2609.9999999999995</v>
      </c>
      <c r="L79" s="514">
        <f t="shared" si="6"/>
        <v>0</v>
      </c>
      <c r="M79" s="514">
        <f t="shared" si="7"/>
        <v>0</v>
      </c>
      <c r="N79" s="514">
        <f t="shared" si="8"/>
        <v>0</v>
      </c>
    </row>
    <row r="80" spans="1:14" ht="19.5" customHeight="1" x14ac:dyDescent="0.25">
      <c r="A80" s="685"/>
      <c r="B80" s="52" t="s">
        <v>1690</v>
      </c>
      <c r="C80" s="389">
        <v>1641</v>
      </c>
      <c r="D80" s="390">
        <v>1570</v>
      </c>
      <c r="E80" s="475">
        <v>3211</v>
      </c>
      <c r="F80" s="301" t="s">
        <v>1691</v>
      </c>
      <c r="G80" s="730"/>
      <c r="H80" t="s">
        <v>1690</v>
      </c>
      <c r="I80">
        <v>1641</v>
      </c>
      <c r="J80">
        <v>1570</v>
      </c>
      <c r="K80">
        <v>3210.9999999999995</v>
      </c>
      <c r="L80" s="514">
        <f t="shared" si="6"/>
        <v>0</v>
      </c>
      <c r="M80" s="514">
        <f t="shared" si="7"/>
        <v>0</v>
      </c>
      <c r="N80" s="514">
        <f t="shared" si="8"/>
        <v>0</v>
      </c>
    </row>
    <row r="81" spans="1:14" ht="19.5" customHeight="1" x14ac:dyDescent="0.25">
      <c r="A81" s="685"/>
      <c r="B81" s="52" t="s">
        <v>1692</v>
      </c>
      <c r="C81" s="389">
        <v>168</v>
      </c>
      <c r="D81" s="390">
        <v>181</v>
      </c>
      <c r="E81" s="475">
        <v>349</v>
      </c>
      <c r="F81" s="301" t="s">
        <v>1693</v>
      </c>
      <c r="G81" s="730"/>
      <c r="H81" t="s">
        <v>1692</v>
      </c>
      <c r="I81">
        <v>168.00000000000003</v>
      </c>
      <c r="J81">
        <v>180.99999999999997</v>
      </c>
      <c r="K81">
        <v>349</v>
      </c>
      <c r="L81" s="514">
        <f t="shared" si="6"/>
        <v>0</v>
      </c>
      <c r="M81" s="514">
        <f t="shared" si="7"/>
        <v>0</v>
      </c>
      <c r="N81" s="514">
        <f t="shared" si="8"/>
        <v>0</v>
      </c>
    </row>
    <row r="82" spans="1:14" ht="19.5" customHeight="1" x14ac:dyDescent="0.25">
      <c r="A82" s="685"/>
      <c r="B82" s="52" t="s">
        <v>1680</v>
      </c>
      <c r="C82" s="389">
        <v>376</v>
      </c>
      <c r="D82" s="390">
        <v>428</v>
      </c>
      <c r="E82" s="475">
        <v>804</v>
      </c>
      <c r="F82" s="301" t="s">
        <v>1683</v>
      </c>
      <c r="G82" s="730"/>
      <c r="H82" t="s">
        <v>1680</v>
      </c>
      <c r="I82">
        <v>376</v>
      </c>
      <c r="J82">
        <v>428</v>
      </c>
      <c r="K82">
        <v>804</v>
      </c>
      <c r="L82" s="514">
        <f t="shared" si="6"/>
        <v>0</v>
      </c>
      <c r="M82" s="514">
        <f t="shared" si="7"/>
        <v>0</v>
      </c>
      <c r="N82" s="514">
        <f t="shared" si="8"/>
        <v>0</v>
      </c>
    </row>
    <row r="83" spans="1:14" ht="19.5" customHeight="1" x14ac:dyDescent="0.25">
      <c r="A83" s="685"/>
      <c r="B83" s="52" t="s">
        <v>1694</v>
      </c>
      <c r="C83" s="389">
        <v>603</v>
      </c>
      <c r="D83" s="390">
        <v>607</v>
      </c>
      <c r="E83" s="475">
        <v>1210</v>
      </c>
      <c r="F83" s="301" t="s">
        <v>1695</v>
      </c>
      <c r="G83" s="730"/>
      <c r="H83" t="s">
        <v>1694</v>
      </c>
      <c r="I83">
        <v>603</v>
      </c>
      <c r="J83">
        <v>607</v>
      </c>
      <c r="K83">
        <v>1209.9999999999998</v>
      </c>
      <c r="L83" s="514">
        <f t="shared" si="6"/>
        <v>0</v>
      </c>
      <c r="M83" s="514">
        <f t="shared" si="7"/>
        <v>0</v>
      </c>
      <c r="N83" s="514">
        <f t="shared" si="8"/>
        <v>0</v>
      </c>
    </row>
    <row r="84" spans="1:14" ht="19.5" customHeight="1" thickBot="1" x14ac:dyDescent="0.3">
      <c r="A84" s="697"/>
      <c r="B84" s="53" t="s">
        <v>1696</v>
      </c>
      <c r="C84" s="389">
        <v>115</v>
      </c>
      <c r="D84" s="390">
        <v>97</v>
      </c>
      <c r="E84" s="475">
        <v>212</v>
      </c>
      <c r="F84" s="303" t="s">
        <v>1697</v>
      </c>
      <c r="G84" s="730"/>
      <c r="H84" t="s">
        <v>1696</v>
      </c>
      <c r="I84">
        <v>115.00000000000001</v>
      </c>
      <c r="J84">
        <v>97</v>
      </c>
      <c r="K84">
        <v>212</v>
      </c>
      <c r="L84" s="514">
        <f t="shared" si="6"/>
        <v>0</v>
      </c>
      <c r="M84" s="514">
        <f t="shared" si="7"/>
        <v>0</v>
      </c>
      <c r="N84" s="514">
        <f t="shared" si="8"/>
        <v>0</v>
      </c>
    </row>
    <row r="85" spans="1:14" ht="19.5" customHeight="1" thickBot="1" x14ac:dyDescent="0.3">
      <c r="A85" s="629" t="s">
        <v>54</v>
      </c>
      <c r="B85" s="612"/>
      <c r="C85" s="372">
        <f>SUM(C76:C84)</f>
        <v>13770</v>
      </c>
      <c r="D85" s="372">
        <f t="shared" ref="D85:E85" si="10">SUM(D76:D84)</f>
        <v>12680</v>
      </c>
      <c r="E85" s="372">
        <f t="shared" si="10"/>
        <v>26450</v>
      </c>
      <c r="F85" s="726" t="s">
        <v>55</v>
      </c>
      <c r="G85" s="641"/>
      <c r="I85">
        <v>13770</v>
      </c>
      <c r="J85">
        <v>12680</v>
      </c>
      <c r="K85">
        <v>26450</v>
      </c>
      <c r="L85" s="514">
        <f t="shared" si="6"/>
        <v>0</v>
      </c>
      <c r="M85" s="514">
        <f t="shared" si="7"/>
        <v>0</v>
      </c>
      <c r="N85" s="514">
        <f t="shared" si="8"/>
        <v>0</v>
      </c>
    </row>
    <row r="86" spans="1:14" ht="28.5" customHeight="1" x14ac:dyDescent="0.25">
      <c r="A86" s="780" t="s">
        <v>2250</v>
      </c>
      <c r="B86" s="780"/>
      <c r="C86" s="780"/>
      <c r="D86" s="780"/>
      <c r="E86" s="780"/>
      <c r="F86" s="780"/>
      <c r="G86" s="780"/>
      <c r="L86" s="514">
        <f t="shared" ref="L86:L129" si="11">C86-I86</f>
        <v>0</v>
      </c>
      <c r="M86" s="514">
        <f t="shared" ref="M86:M129" si="12">D86-J86</f>
        <v>0</v>
      </c>
      <c r="N86" s="514">
        <f t="shared" ref="N86:N129" si="13">E86-K86</f>
        <v>0</v>
      </c>
    </row>
    <row r="87" spans="1:14" ht="32.25" customHeight="1" thickBot="1" x14ac:dyDescent="0.3">
      <c r="A87" s="788" t="s">
        <v>2251</v>
      </c>
      <c r="B87" s="788"/>
      <c r="C87" s="788"/>
      <c r="D87" s="788"/>
      <c r="E87" s="788"/>
      <c r="F87" s="788"/>
      <c r="G87" s="788"/>
      <c r="L87" s="514">
        <f t="shared" si="11"/>
        <v>0</v>
      </c>
      <c r="M87" s="514">
        <f t="shared" si="12"/>
        <v>0</v>
      </c>
      <c r="N87" s="514">
        <f t="shared" si="13"/>
        <v>0</v>
      </c>
    </row>
    <row r="88" spans="1:14" ht="19.5" customHeight="1" x14ac:dyDescent="0.25">
      <c r="A88" s="680" t="s">
        <v>0</v>
      </c>
      <c r="B88" s="703" t="s">
        <v>1</v>
      </c>
      <c r="C88" s="241" t="s">
        <v>2</v>
      </c>
      <c r="D88" s="169" t="s">
        <v>3</v>
      </c>
      <c r="E88" s="332" t="s">
        <v>4</v>
      </c>
      <c r="F88" s="577" t="s">
        <v>5</v>
      </c>
      <c r="G88" s="708" t="s">
        <v>6</v>
      </c>
      <c r="L88" s="514" t="e">
        <f t="shared" si="11"/>
        <v>#VALUE!</v>
      </c>
      <c r="M88" s="514" t="e">
        <f t="shared" si="12"/>
        <v>#VALUE!</v>
      </c>
      <c r="N88" s="514" t="e">
        <f t="shared" si="13"/>
        <v>#VALUE!</v>
      </c>
    </row>
    <row r="89" spans="1:14" ht="19.5" customHeight="1" thickBot="1" x14ac:dyDescent="0.3">
      <c r="A89" s="681"/>
      <c r="B89" s="742"/>
      <c r="C89" s="242" t="s">
        <v>7</v>
      </c>
      <c r="D89" s="170" t="s">
        <v>8</v>
      </c>
      <c r="E89" s="259" t="s">
        <v>9</v>
      </c>
      <c r="F89" s="579"/>
      <c r="G89" s="709"/>
      <c r="L89" s="514" t="e">
        <f t="shared" si="11"/>
        <v>#VALUE!</v>
      </c>
      <c r="M89" s="514" t="e">
        <f t="shared" si="12"/>
        <v>#VALUE!</v>
      </c>
      <c r="N89" s="514" t="e">
        <f t="shared" si="13"/>
        <v>#VALUE!</v>
      </c>
    </row>
    <row r="90" spans="1:14" ht="19.5" customHeight="1" x14ac:dyDescent="0.25">
      <c r="A90" s="684" t="s">
        <v>1698</v>
      </c>
      <c r="B90" s="54" t="s">
        <v>1699</v>
      </c>
      <c r="C90" s="389">
        <v>984</v>
      </c>
      <c r="D90" s="390">
        <v>884</v>
      </c>
      <c r="E90" s="475">
        <v>1868</v>
      </c>
      <c r="F90" s="55" t="s">
        <v>19</v>
      </c>
      <c r="G90" s="729" t="s">
        <v>1700</v>
      </c>
      <c r="H90" t="s">
        <v>1699</v>
      </c>
      <c r="I90">
        <v>984</v>
      </c>
      <c r="J90">
        <v>884.00000000000011</v>
      </c>
      <c r="K90">
        <v>1868</v>
      </c>
      <c r="L90" s="514">
        <f t="shared" si="11"/>
        <v>0</v>
      </c>
      <c r="M90" s="514">
        <f t="shared" si="12"/>
        <v>0</v>
      </c>
      <c r="N90" s="514">
        <f t="shared" si="13"/>
        <v>0</v>
      </c>
    </row>
    <row r="91" spans="1:14" ht="19.5" customHeight="1" x14ac:dyDescent="0.25">
      <c r="A91" s="685"/>
      <c r="B91" s="56" t="s">
        <v>1701</v>
      </c>
      <c r="C91" s="389">
        <v>455</v>
      </c>
      <c r="D91" s="390">
        <v>455</v>
      </c>
      <c r="E91" s="475">
        <v>910</v>
      </c>
      <c r="F91" s="57" t="s">
        <v>1702</v>
      </c>
      <c r="G91" s="730"/>
      <c r="H91" t="s">
        <v>1701</v>
      </c>
      <c r="I91">
        <v>455</v>
      </c>
      <c r="J91">
        <v>455</v>
      </c>
      <c r="K91">
        <v>910</v>
      </c>
      <c r="L91" s="514">
        <f t="shared" si="11"/>
        <v>0</v>
      </c>
      <c r="M91" s="514">
        <f t="shared" si="12"/>
        <v>0</v>
      </c>
      <c r="N91" s="514">
        <f t="shared" si="13"/>
        <v>0</v>
      </c>
    </row>
    <row r="92" spans="1:14" ht="19.5" customHeight="1" x14ac:dyDescent="0.25">
      <c r="A92" s="685"/>
      <c r="B92" s="56" t="s">
        <v>1703</v>
      </c>
      <c r="C92" s="389">
        <v>362</v>
      </c>
      <c r="D92" s="390">
        <v>407</v>
      </c>
      <c r="E92" s="475">
        <v>769</v>
      </c>
      <c r="F92" s="57" t="s">
        <v>1704</v>
      </c>
      <c r="G92" s="730"/>
      <c r="H92" t="s">
        <v>1703</v>
      </c>
      <c r="I92">
        <v>361.99999999999994</v>
      </c>
      <c r="J92">
        <v>407</v>
      </c>
      <c r="K92">
        <v>769</v>
      </c>
      <c r="L92" s="514">
        <f t="shared" si="11"/>
        <v>0</v>
      </c>
      <c r="M92" s="514">
        <f t="shared" si="12"/>
        <v>0</v>
      </c>
      <c r="N92" s="514">
        <f t="shared" si="13"/>
        <v>0</v>
      </c>
    </row>
    <row r="93" spans="1:14" ht="19.5" customHeight="1" x14ac:dyDescent="0.25">
      <c r="A93" s="685"/>
      <c r="B93" s="56" t="s">
        <v>1705</v>
      </c>
      <c r="C93" s="389">
        <v>190</v>
      </c>
      <c r="D93" s="390">
        <v>168</v>
      </c>
      <c r="E93" s="475">
        <v>358</v>
      </c>
      <c r="F93" s="57" t="s">
        <v>1706</v>
      </c>
      <c r="G93" s="730"/>
      <c r="H93" t="s">
        <v>1705</v>
      </c>
      <c r="I93">
        <v>190</v>
      </c>
      <c r="J93">
        <v>168</v>
      </c>
      <c r="K93">
        <v>358</v>
      </c>
      <c r="L93" s="514">
        <f t="shared" si="11"/>
        <v>0</v>
      </c>
      <c r="M93" s="514">
        <f t="shared" si="12"/>
        <v>0</v>
      </c>
      <c r="N93" s="514">
        <f t="shared" si="13"/>
        <v>0</v>
      </c>
    </row>
    <row r="94" spans="1:14" ht="19.5" customHeight="1" x14ac:dyDescent="0.25">
      <c r="A94" s="685"/>
      <c r="B94" s="56" t="s">
        <v>591</v>
      </c>
      <c r="C94" s="389">
        <v>2374</v>
      </c>
      <c r="D94" s="390">
        <v>2371</v>
      </c>
      <c r="E94" s="475">
        <v>4745</v>
      </c>
      <c r="F94" s="57" t="s">
        <v>1707</v>
      </c>
      <c r="G94" s="730"/>
      <c r="H94" t="s">
        <v>591</v>
      </c>
      <c r="I94">
        <v>2374.0000000000005</v>
      </c>
      <c r="J94">
        <v>2371</v>
      </c>
      <c r="K94">
        <v>4745</v>
      </c>
      <c r="L94" s="514">
        <f t="shared" si="11"/>
        <v>0</v>
      </c>
      <c r="M94" s="514">
        <f t="shared" si="12"/>
        <v>0</v>
      </c>
      <c r="N94" s="514">
        <f t="shared" si="13"/>
        <v>0</v>
      </c>
    </row>
    <row r="95" spans="1:14" ht="19.5" customHeight="1" x14ac:dyDescent="0.25">
      <c r="A95" s="685"/>
      <c r="B95" s="56" t="s">
        <v>1708</v>
      </c>
      <c r="C95" s="389">
        <v>58</v>
      </c>
      <c r="D95" s="390">
        <v>22</v>
      </c>
      <c r="E95" s="475">
        <v>80</v>
      </c>
      <c r="F95" s="57" t="s">
        <v>1709</v>
      </c>
      <c r="G95" s="730"/>
      <c r="H95" t="s">
        <v>1708</v>
      </c>
      <c r="I95">
        <v>57.999999999999993</v>
      </c>
      <c r="J95">
        <v>22.000000000000007</v>
      </c>
      <c r="K95">
        <v>80.000000000000014</v>
      </c>
      <c r="L95" s="514">
        <f t="shared" si="11"/>
        <v>0</v>
      </c>
      <c r="M95" s="514">
        <f t="shared" si="12"/>
        <v>0</v>
      </c>
      <c r="N95" s="514">
        <f t="shared" si="13"/>
        <v>0</v>
      </c>
    </row>
    <row r="96" spans="1:14" ht="19.5" customHeight="1" thickBot="1" x14ac:dyDescent="0.3">
      <c r="A96" s="686"/>
      <c r="B96" s="58" t="s">
        <v>1710</v>
      </c>
      <c r="C96" s="389">
        <v>482</v>
      </c>
      <c r="D96" s="390">
        <v>438</v>
      </c>
      <c r="E96" s="475">
        <v>920</v>
      </c>
      <c r="F96" s="59" t="s">
        <v>1496</v>
      </c>
      <c r="G96" s="731"/>
      <c r="H96" t="s">
        <v>1710</v>
      </c>
      <c r="I96">
        <v>481.99999999999994</v>
      </c>
      <c r="J96">
        <v>438</v>
      </c>
      <c r="K96">
        <v>920.00000000000011</v>
      </c>
      <c r="L96" s="514">
        <f t="shared" si="11"/>
        <v>0</v>
      </c>
      <c r="M96" s="514">
        <f t="shared" si="12"/>
        <v>0</v>
      </c>
      <c r="N96" s="514">
        <f t="shared" si="13"/>
        <v>0</v>
      </c>
    </row>
    <row r="97" spans="1:14" ht="19.5" customHeight="1" thickBot="1" x14ac:dyDescent="0.3">
      <c r="A97" s="629" t="s">
        <v>54</v>
      </c>
      <c r="B97" s="612"/>
      <c r="C97" s="372">
        <f>SUM(C90:C96)</f>
        <v>4905</v>
      </c>
      <c r="D97" s="372">
        <f t="shared" ref="D97:E97" si="14">SUM(D90:D96)</f>
        <v>4745</v>
      </c>
      <c r="E97" s="372">
        <f t="shared" si="14"/>
        <v>9650</v>
      </c>
      <c r="F97" s="726" t="s">
        <v>55</v>
      </c>
      <c r="G97" s="641"/>
      <c r="I97">
        <v>4905</v>
      </c>
      <c r="J97">
        <v>4745</v>
      </c>
      <c r="K97">
        <v>9650</v>
      </c>
      <c r="L97" s="514">
        <f t="shared" si="11"/>
        <v>0</v>
      </c>
      <c r="M97" s="514">
        <f t="shared" si="12"/>
        <v>0</v>
      </c>
      <c r="N97" s="514">
        <f t="shared" si="13"/>
        <v>0</v>
      </c>
    </row>
    <row r="98" spans="1:14" ht="19.5" customHeight="1" x14ac:dyDescent="0.25">
      <c r="A98" s="684" t="s">
        <v>1711</v>
      </c>
      <c r="B98" s="307" t="s">
        <v>1712</v>
      </c>
      <c r="C98" s="389">
        <v>4475</v>
      </c>
      <c r="D98" s="390">
        <v>4486</v>
      </c>
      <c r="E98" s="475">
        <v>8961</v>
      </c>
      <c r="F98" s="310" t="s">
        <v>1713</v>
      </c>
      <c r="G98" s="822" t="s">
        <v>1714</v>
      </c>
      <c r="H98" t="s">
        <v>1712</v>
      </c>
      <c r="I98">
        <v>4475</v>
      </c>
      <c r="J98">
        <v>4486</v>
      </c>
      <c r="K98">
        <v>8961</v>
      </c>
      <c r="L98" s="514">
        <f t="shared" si="11"/>
        <v>0</v>
      </c>
      <c r="M98" s="514">
        <f t="shared" si="12"/>
        <v>0</v>
      </c>
      <c r="N98" s="514">
        <f t="shared" si="13"/>
        <v>0</v>
      </c>
    </row>
    <row r="99" spans="1:14" ht="19.5" customHeight="1" x14ac:dyDescent="0.25">
      <c r="A99" s="685"/>
      <c r="B99" s="308" t="s">
        <v>1715</v>
      </c>
      <c r="C99" s="389">
        <v>3024</v>
      </c>
      <c r="D99" s="390">
        <v>2958</v>
      </c>
      <c r="E99" s="475">
        <v>5982</v>
      </c>
      <c r="F99" s="311" t="s">
        <v>1716</v>
      </c>
      <c r="G99" s="822"/>
      <c r="H99" t="s">
        <v>1715</v>
      </c>
      <c r="I99">
        <v>3024</v>
      </c>
      <c r="J99">
        <v>2958</v>
      </c>
      <c r="K99">
        <v>5982</v>
      </c>
      <c r="L99" s="514">
        <f t="shared" si="11"/>
        <v>0</v>
      </c>
      <c r="M99" s="514">
        <f t="shared" si="12"/>
        <v>0</v>
      </c>
      <c r="N99" s="514">
        <f t="shared" si="13"/>
        <v>0</v>
      </c>
    </row>
    <row r="100" spans="1:14" ht="19.5" customHeight="1" x14ac:dyDescent="0.25">
      <c r="A100" s="685"/>
      <c r="B100" s="308" t="s">
        <v>1717</v>
      </c>
      <c r="C100" s="389">
        <v>1672</v>
      </c>
      <c r="D100" s="390">
        <v>1484</v>
      </c>
      <c r="E100" s="475">
        <v>3156</v>
      </c>
      <c r="F100" s="311" t="s">
        <v>1718</v>
      </c>
      <c r="G100" s="822"/>
      <c r="H100" t="s">
        <v>1717</v>
      </c>
      <c r="I100">
        <v>1672</v>
      </c>
      <c r="J100">
        <v>1483.9999999999998</v>
      </c>
      <c r="K100">
        <v>3156.0000000000005</v>
      </c>
      <c r="L100" s="514">
        <f t="shared" si="11"/>
        <v>0</v>
      </c>
      <c r="M100" s="514">
        <f t="shared" si="12"/>
        <v>0</v>
      </c>
      <c r="N100" s="514">
        <f t="shared" si="13"/>
        <v>0</v>
      </c>
    </row>
    <row r="101" spans="1:14" ht="19.5" customHeight="1" x14ac:dyDescent="0.25">
      <c r="A101" s="685"/>
      <c r="B101" s="308" t="s">
        <v>1539</v>
      </c>
      <c r="C101" s="389">
        <v>920</v>
      </c>
      <c r="D101" s="390">
        <v>920</v>
      </c>
      <c r="E101" s="475">
        <v>1840</v>
      </c>
      <c r="F101" s="311" t="s">
        <v>1719</v>
      </c>
      <c r="G101" s="822"/>
      <c r="H101" t="s">
        <v>1539</v>
      </c>
      <c r="I101">
        <v>920</v>
      </c>
      <c r="J101">
        <v>920</v>
      </c>
      <c r="K101">
        <v>1839.9999999999998</v>
      </c>
      <c r="L101" s="514">
        <f t="shared" si="11"/>
        <v>0</v>
      </c>
      <c r="M101" s="514">
        <f t="shared" si="12"/>
        <v>0</v>
      </c>
      <c r="N101" s="514">
        <f t="shared" si="13"/>
        <v>0</v>
      </c>
    </row>
    <row r="102" spans="1:14" ht="19.5" customHeight="1" x14ac:dyDescent="0.25">
      <c r="A102" s="685"/>
      <c r="B102" s="308" t="s">
        <v>1720</v>
      </c>
      <c r="C102" s="389">
        <v>179</v>
      </c>
      <c r="D102" s="390">
        <v>150</v>
      </c>
      <c r="E102" s="475">
        <v>329</v>
      </c>
      <c r="F102" s="311" t="s">
        <v>1721</v>
      </c>
      <c r="G102" s="822"/>
      <c r="H102" t="s">
        <v>1720</v>
      </c>
      <c r="I102">
        <v>179</v>
      </c>
      <c r="J102">
        <v>150.00000000000003</v>
      </c>
      <c r="K102">
        <v>329.00000000000006</v>
      </c>
      <c r="L102" s="514">
        <f t="shared" si="11"/>
        <v>0</v>
      </c>
      <c r="M102" s="514">
        <f t="shared" si="12"/>
        <v>0</v>
      </c>
      <c r="N102" s="514">
        <f t="shared" si="13"/>
        <v>0</v>
      </c>
    </row>
    <row r="103" spans="1:14" ht="19.5" customHeight="1" thickBot="1" x14ac:dyDescent="0.3">
      <c r="A103" s="697"/>
      <c r="B103" s="309" t="s">
        <v>1722</v>
      </c>
      <c r="C103" s="389">
        <v>210</v>
      </c>
      <c r="D103" s="390">
        <v>152</v>
      </c>
      <c r="E103" s="475">
        <v>362</v>
      </c>
      <c r="F103" s="312" t="s">
        <v>1723</v>
      </c>
      <c r="G103" s="822"/>
      <c r="H103" t="s">
        <v>1722</v>
      </c>
      <c r="I103">
        <v>210.00000000000003</v>
      </c>
      <c r="J103">
        <v>151.99999999999997</v>
      </c>
      <c r="K103">
        <v>362.00000000000006</v>
      </c>
      <c r="L103" s="514">
        <f t="shared" si="11"/>
        <v>0</v>
      </c>
      <c r="M103" s="514">
        <f t="shared" si="12"/>
        <v>0</v>
      </c>
      <c r="N103" s="514">
        <f t="shared" si="13"/>
        <v>0</v>
      </c>
    </row>
    <row r="104" spans="1:14" ht="19.5" customHeight="1" thickBot="1" x14ac:dyDescent="0.3">
      <c r="A104" s="629" t="s">
        <v>54</v>
      </c>
      <c r="B104" s="612"/>
      <c r="C104" s="372">
        <f>SUM(C98:C103)</f>
        <v>10480</v>
      </c>
      <c r="D104" s="372">
        <f t="shared" ref="D104:E104" si="15">SUM(D98:D103)</f>
        <v>10150</v>
      </c>
      <c r="E104" s="372">
        <f t="shared" si="15"/>
        <v>20630</v>
      </c>
      <c r="F104" s="726" t="s">
        <v>55</v>
      </c>
      <c r="G104" s="641"/>
      <c r="I104">
        <v>10480</v>
      </c>
      <c r="J104">
        <v>10150</v>
      </c>
      <c r="K104">
        <v>20630</v>
      </c>
      <c r="L104" s="514">
        <f t="shared" si="11"/>
        <v>0</v>
      </c>
      <c r="M104" s="514">
        <f t="shared" si="12"/>
        <v>0</v>
      </c>
      <c r="N104" s="514">
        <f t="shared" si="13"/>
        <v>0</v>
      </c>
    </row>
    <row r="105" spans="1:14" ht="19.5" customHeight="1" x14ac:dyDescent="0.25">
      <c r="A105" s="729" t="s">
        <v>1724</v>
      </c>
      <c r="B105" s="54" t="s">
        <v>1725</v>
      </c>
      <c r="C105" s="389">
        <v>2841</v>
      </c>
      <c r="D105" s="390">
        <v>2505</v>
      </c>
      <c r="E105" s="475">
        <v>5346</v>
      </c>
      <c r="F105" s="63" t="s">
        <v>1726</v>
      </c>
      <c r="G105" s="729" t="s">
        <v>1727</v>
      </c>
      <c r="H105" t="s">
        <v>1725</v>
      </c>
      <c r="I105">
        <v>2841.0000000000005</v>
      </c>
      <c r="J105">
        <v>2505.0000000000005</v>
      </c>
      <c r="K105">
        <v>5345.9999999999991</v>
      </c>
      <c r="L105" s="514">
        <f t="shared" si="11"/>
        <v>0</v>
      </c>
      <c r="M105" s="514">
        <f t="shared" si="12"/>
        <v>0</v>
      </c>
      <c r="N105" s="514">
        <f t="shared" si="13"/>
        <v>0</v>
      </c>
    </row>
    <row r="106" spans="1:14" ht="19.5" customHeight="1" x14ac:dyDescent="0.25">
      <c r="A106" s="730"/>
      <c r="B106" s="56" t="s">
        <v>1728</v>
      </c>
      <c r="C106" s="389">
        <v>2753</v>
      </c>
      <c r="D106" s="390">
        <v>2517</v>
      </c>
      <c r="E106" s="475">
        <v>5270</v>
      </c>
      <c r="F106" s="64" t="s">
        <v>1729</v>
      </c>
      <c r="G106" s="730"/>
      <c r="H106" t="s">
        <v>1728</v>
      </c>
      <c r="I106">
        <v>2753</v>
      </c>
      <c r="J106">
        <v>2517.0000000000005</v>
      </c>
      <c r="K106">
        <v>5270</v>
      </c>
      <c r="L106" s="514">
        <f t="shared" si="11"/>
        <v>0</v>
      </c>
      <c r="M106" s="514">
        <f t="shared" si="12"/>
        <v>0</v>
      </c>
      <c r="N106" s="514">
        <f t="shared" si="13"/>
        <v>0</v>
      </c>
    </row>
    <row r="107" spans="1:14" ht="19.5" customHeight="1" x14ac:dyDescent="0.25">
      <c r="A107" s="730"/>
      <c r="B107" s="56" t="s">
        <v>1730</v>
      </c>
      <c r="C107" s="389">
        <v>1199</v>
      </c>
      <c r="D107" s="390">
        <v>1277</v>
      </c>
      <c r="E107" s="475">
        <v>2476</v>
      </c>
      <c r="F107" s="57" t="s">
        <v>1731</v>
      </c>
      <c r="G107" s="730"/>
      <c r="H107" t="s">
        <v>1730</v>
      </c>
      <c r="I107">
        <v>1199</v>
      </c>
      <c r="J107">
        <v>1276.9999999999998</v>
      </c>
      <c r="K107">
        <v>2476</v>
      </c>
      <c r="L107" s="514">
        <f t="shared" si="11"/>
        <v>0</v>
      </c>
      <c r="M107" s="514">
        <f t="shared" si="12"/>
        <v>0</v>
      </c>
      <c r="N107" s="514">
        <f t="shared" si="13"/>
        <v>0</v>
      </c>
    </row>
    <row r="108" spans="1:14" ht="19.5" customHeight="1" x14ac:dyDescent="0.25">
      <c r="A108" s="730"/>
      <c r="B108" s="56" t="s">
        <v>1732</v>
      </c>
      <c r="C108" s="389">
        <v>27</v>
      </c>
      <c r="D108" s="390">
        <v>12</v>
      </c>
      <c r="E108" s="475">
        <v>39</v>
      </c>
      <c r="F108" s="57" t="s">
        <v>1733</v>
      </c>
      <c r="G108" s="730"/>
      <c r="H108" t="s">
        <v>1732</v>
      </c>
      <c r="I108">
        <v>26.999999999999996</v>
      </c>
      <c r="J108">
        <v>12.000000000000002</v>
      </c>
      <c r="K108">
        <v>39</v>
      </c>
      <c r="L108" s="514">
        <f t="shared" si="11"/>
        <v>0</v>
      </c>
      <c r="M108" s="514">
        <f t="shared" si="12"/>
        <v>0</v>
      </c>
      <c r="N108" s="514">
        <f t="shared" si="13"/>
        <v>0</v>
      </c>
    </row>
    <row r="109" spans="1:14" ht="19.5" customHeight="1" x14ac:dyDescent="0.25">
      <c r="A109" s="730"/>
      <c r="B109" s="56" t="s">
        <v>1734</v>
      </c>
      <c r="C109" s="389">
        <v>1400</v>
      </c>
      <c r="D109" s="390">
        <v>1471</v>
      </c>
      <c r="E109" s="475">
        <v>2871</v>
      </c>
      <c r="F109" s="57" t="s">
        <v>1735</v>
      </c>
      <c r="G109" s="730"/>
      <c r="H109" t="s">
        <v>1734</v>
      </c>
      <c r="I109">
        <v>1399.9999999999998</v>
      </c>
      <c r="J109">
        <v>1470.9999999999998</v>
      </c>
      <c r="K109">
        <v>2871</v>
      </c>
      <c r="L109" s="514">
        <f t="shared" si="11"/>
        <v>0</v>
      </c>
      <c r="M109" s="514">
        <f t="shared" si="12"/>
        <v>0</v>
      </c>
      <c r="N109" s="514">
        <f t="shared" si="13"/>
        <v>0</v>
      </c>
    </row>
    <row r="110" spans="1:14" ht="19.5" customHeight="1" x14ac:dyDescent="0.25">
      <c r="A110" s="730"/>
      <c r="B110" s="56" t="s">
        <v>1736</v>
      </c>
      <c r="C110" s="389">
        <v>107</v>
      </c>
      <c r="D110" s="390">
        <v>114</v>
      </c>
      <c r="E110" s="475">
        <v>221</v>
      </c>
      <c r="F110" s="57" t="s">
        <v>1737</v>
      </c>
      <c r="G110" s="730"/>
      <c r="H110" t="s">
        <v>1736</v>
      </c>
      <c r="I110">
        <v>107</v>
      </c>
      <c r="J110">
        <v>113.99999999999999</v>
      </c>
      <c r="K110">
        <v>221</v>
      </c>
      <c r="L110" s="514">
        <f t="shared" si="11"/>
        <v>0</v>
      </c>
      <c r="M110" s="514">
        <f t="shared" si="12"/>
        <v>0</v>
      </c>
      <c r="N110" s="514">
        <f t="shared" si="13"/>
        <v>0</v>
      </c>
    </row>
    <row r="111" spans="1:14" ht="19.5" customHeight="1" x14ac:dyDescent="0.25">
      <c r="A111" s="730"/>
      <c r="B111" s="56" t="s">
        <v>1738</v>
      </c>
      <c r="C111" s="389">
        <v>3369</v>
      </c>
      <c r="D111" s="390">
        <v>3215</v>
      </c>
      <c r="E111" s="475">
        <v>6584</v>
      </c>
      <c r="F111" s="57" t="s">
        <v>572</v>
      </c>
      <c r="G111" s="730"/>
      <c r="H111" t="s">
        <v>1738</v>
      </c>
      <c r="I111">
        <v>3369</v>
      </c>
      <c r="J111">
        <v>3215.0000000000005</v>
      </c>
      <c r="K111">
        <v>6584</v>
      </c>
      <c r="L111" s="514">
        <f t="shared" si="11"/>
        <v>0</v>
      </c>
      <c r="M111" s="514">
        <f t="shared" si="12"/>
        <v>0</v>
      </c>
      <c r="N111" s="514">
        <f t="shared" si="13"/>
        <v>0</v>
      </c>
    </row>
    <row r="112" spans="1:14" ht="19.5" customHeight="1" x14ac:dyDescent="0.25">
      <c r="A112" s="730"/>
      <c r="B112" s="56" t="s">
        <v>1739</v>
      </c>
      <c r="C112" s="389">
        <v>1701</v>
      </c>
      <c r="D112" s="390">
        <v>1678</v>
      </c>
      <c r="E112" s="475">
        <v>3379</v>
      </c>
      <c r="F112" s="64" t="s">
        <v>1740</v>
      </c>
      <c r="G112" s="730"/>
      <c r="H112" t="s">
        <v>1739</v>
      </c>
      <c r="I112">
        <v>1701.0000000000002</v>
      </c>
      <c r="J112">
        <v>1678.0000000000002</v>
      </c>
      <c r="K112">
        <v>3379</v>
      </c>
      <c r="L112" s="514">
        <f t="shared" si="11"/>
        <v>0</v>
      </c>
      <c r="M112" s="514">
        <f t="shared" si="12"/>
        <v>0</v>
      </c>
      <c r="N112" s="514">
        <f t="shared" si="13"/>
        <v>0</v>
      </c>
    </row>
    <row r="113" spans="1:14" ht="19.5" customHeight="1" x14ac:dyDescent="0.25">
      <c r="A113" s="730"/>
      <c r="B113" s="56" t="s">
        <v>1741</v>
      </c>
      <c r="C113" s="389">
        <v>1949</v>
      </c>
      <c r="D113" s="390">
        <v>1833</v>
      </c>
      <c r="E113" s="475">
        <v>3782</v>
      </c>
      <c r="F113" s="57" t="s">
        <v>1742</v>
      </c>
      <c r="G113" s="730"/>
      <c r="H113" t="s">
        <v>1741</v>
      </c>
      <c r="I113">
        <v>1949</v>
      </c>
      <c r="J113">
        <v>1833.0000000000002</v>
      </c>
      <c r="K113">
        <v>3782</v>
      </c>
      <c r="L113" s="514">
        <f t="shared" si="11"/>
        <v>0</v>
      </c>
      <c r="M113" s="514">
        <f t="shared" si="12"/>
        <v>0</v>
      </c>
      <c r="N113" s="514">
        <f t="shared" si="13"/>
        <v>0</v>
      </c>
    </row>
    <row r="114" spans="1:14" ht="19.5" customHeight="1" x14ac:dyDescent="0.25">
      <c r="A114" s="730"/>
      <c r="B114" s="56" t="s">
        <v>1743</v>
      </c>
      <c r="C114" s="389">
        <v>983</v>
      </c>
      <c r="D114" s="390">
        <v>932</v>
      </c>
      <c r="E114" s="475">
        <v>1915</v>
      </c>
      <c r="F114" s="57" t="s">
        <v>1744</v>
      </c>
      <c r="G114" s="730"/>
      <c r="H114" t="s">
        <v>1743</v>
      </c>
      <c r="I114">
        <v>983</v>
      </c>
      <c r="J114">
        <v>932</v>
      </c>
      <c r="K114">
        <v>1914.9999999999998</v>
      </c>
      <c r="L114" s="514">
        <f t="shared" si="11"/>
        <v>0</v>
      </c>
      <c r="M114" s="514">
        <f t="shared" si="12"/>
        <v>0</v>
      </c>
      <c r="N114" s="514">
        <f t="shared" si="13"/>
        <v>0</v>
      </c>
    </row>
    <row r="115" spans="1:14" ht="19.5" customHeight="1" x14ac:dyDescent="0.25">
      <c r="A115" s="730"/>
      <c r="B115" s="56" t="s">
        <v>1745</v>
      </c>
      <c r="C115" s="389">
        <v>1028</v>
      </c>
      <c r="D115" s="390">
        <v>1190</v>
      </c>
      <c r="E115" s="475">
        <v>2218</v>
      </c>
      <c r="F115" s="57" t="s">
        <v>1746</v>
      </c>
      <c r="G115" s="730"/>
      <c r="H115" t="s">
        <v>1745</v>
      </c>
      <c r="I115">
        <v>1028.0000000000002</v>
      </c>
      <c r="J115">
        <v>1190</v>
      </c>
      <c r="K115">
        <v>2218</v>
      </c>
      <c r="L115" s="514">
        <f t="shared" si="11"/>
        <v>0</v>
      </c>
      <c r="M115" s="514">
        <f t="shared" si="12"/>
        <v>0</v>
      </c>
      <c r="N115" s="514">
        <f t="shared" si="13"/>
        <v>0</v>
      </c>
    </row>
    <row r="116" spans="1:14" ht="19.5" customHeight="1" thickBot="1" x14ac:dyDescent="0.3">
      <c r="A116" s="731"/>
      <c r="B116" s="58" t="s">
        <v>1747</v>
      </c>
      <c r="C116" s="389">
        <v>65</v>
      </c>
      <c r="D116" s="390">
        <v>32</v>
      </c>
      <c r="E116" s="475">
        <v>97</v>
      </c>
      <c r="F116" s="59" t="s">
        <v>1748</v>
      </c>
      <c r="G116" s="731"/>
      <c r="H116" t="s">
        <v>1747</v>
      </c>
      <c r="I116">
        <v>65</v>
      </c>
      <c r="J116">
        <v>31.999999999999996</v>
      </c>
      <c r="K116">
        <v>97</v>
      </c>
      <c r="L116" s="514">
        <f t="shared" si="11"/>
        <v>0</v>
      </c>
      <c r="M116" s="514">
        <f t="shared" si="12"/>
        <v>0</v>
      </c>
      <c r="N116" s="514">
        <f t="shared" si="13"/>
        <v>0</v>
      </c>
    </row>
    <row r="117" spans="1:14" ht="19.5" customHeight="1" thickBot="1" x14ac:dyDescent="0.3">
      <c r="A117" s="629" t="s">
        <v>54</v>
      </c>
      <c r="B117" s="612"/>
      <c r="C117" s="372">
        <f>SUM(C105:C116)</f>
        <v>17422</v>
      </c>
      <c r="D117" s="372">
        <f t="shared" ref="D117:E117" si="16">SUM(D105:D116)</f>
        <v>16776</v>
      </c>
      <c r="E117" s="372">
        <f t="shared" si="16"/>
        <v>34198</v>
      </c>
      <c r="F117" s="726" t="s">
        <v>55</v>
      </c>
      <c r="G117" s="641"/>
      <c r="I117">
        <v>17422</v>
      </c>
      <c r="J117">
        <v>16776</v>
      </c>
      <c r="K117">
        <v>34198</v>
      </c>
      <c r="L117" s="514">
        <f t="shared" si="11"/>
        <v>0</v>
      </c>
      <c r="M117" s="514">
        <f t="shared" si="12"/>
        <v>0</v>
      </c>
      <c r="N117" s="514">
        <f t="shared" si="13"/>
        <v>0</v>
      </c>
    </row>
    <row r="118" spans="1:14" ht="19.5" customHeight="1" x14ac:dyDescent="0.25">
      <c r="A118" s="729" t="s">
        <v>2159</v>
      </c>
      <c r="B118" s="54" t="s">
        <v>1750</v>
      </c>
      <c r="C118" s="389">
        <v>17785</v>
      </c>
      <c r="D118" s="390">
        <v>15734</v>
      </c>
      <c r="E118" s="475">
        <v>33519</v>
      </c>
      <c r="F118" s="55" t="s">
        <v>1751</v>
      </c>
      <c r="G118" s="729" t="s">
        <v>2160</v>
      </c>
      <c r="H118" t="s">
        <v>1750</v>
      </c>
      <c r="I118">
        <v>17785</v>
      </c>
      <c r="J118">
        <v>15734</v>
      </c>
      <c r="K118">
        <v>33519</v>
      </c>
      <c r="L118" s="514">
        <f t="shared" si="11"/>
        <v>0</v>
      </c>
      <c r="M118" s="514">
        <f t="shared" si="12"/>
        <v>0</v>
      </c>
      <c r="N118" s="514">
        <f t="shared" si="13"/>
        <v>0</v>
      </c>
    </row>
    <row r="119" spans="1:14" ht="19.5" customHeight="1" x14ac:dyDescent="0.25">
      <c r="A119" s="730"/>
      <c r="B119" s="56" t="s">
        <v>1752</v>
      </c>
      <c r="C119" s="389">
        <v>1949</v>
      </c>
      <c r="D119" s="390">
        <v>1726</v>
      </c>
      <c r="E119" s="475">
        <v>3675</v>
      </c>
      <c r="F119" s="57" t="s">
        <v>1753</v>
      </c>
      <c r="G119" s="730"/>
      <c r="H119" t="s">
        <v>1752</v>
      </c>
      <c r="I119">
        <v>1949</v>
      </c>
      <c r="J119">
        <v>1726</v>
      </c>
      <c r="K119">
        <v>3675.0000000000005</v>
      </c>
      <c r="L119" s="514">
        <f t="shared" si="11"/>
        <v>0</v>
      </c>
      <c r="M119" s="514">
        <f t="shared" si="12"/>
        <v>0</v>
      </c>
      <c r="N119" s="514">
        <f t="shared" si="13"/>
        <v>0</v>
      </c>
    </row>
    <row r="120" spans="1:14" ht="19.5" customHeight="1" x14ac:dyDescent="0.25">
      <c r="A120" s="730"/>
      <c r="B120" s="56" t="s">
        <v>1754</v>
      </c>
      <c r="C120" s="389">
        <v>1316</v>
      </c>
      <c r="D120" s="390">
        <v>954</v>
      </c>
      <c r="E120" s="475">
        <v>2270</v>
      </c>
      <c r="F120" s="57" t="s">
        <v>1755</v>
      </c>
      <c r="G120" s="730"/>
      <c r="H120" t="s">
        <v>1754</v>
      </c>
      <c r="I120">
        <v>1316.0000000000002</v>
      </c>
      <c r="J120">
        <v>954</v>
      </c>
      <c r="K120">
        <v>2270</v>
      </c>
      <c r="L120" s="514">
        <f t="shared" si="11"/>
        <v>0</v>
      </c>
      <c r="M120" s="514">
        <f t="shared" si="12"/>
        <v>0</v>
      </c>
      <c r="N120" s="514">
        <f t="shared" si="13"/>
        <v>0</v>
      </c>
    </row>
    <row r="121" spans="1:14" ht="19.5" customHeight="1" x14ac:dyDescent="0.25">
      <c r="A121" s="730"/>
      <c r="B121" s="56" t="s">
        <v>1756</v>
      </c>
      <c r="C121" s="389">
        <v>39</v>
      </c>
      <c r="D121" s="390">
        <v>30</v>
      </c>
      <c r="E121" s="475">
        <v>69</v>
      </c>
      <c r="F121" s="57" t="s">
        <v>1757</v>
      </c>
      <c r="G121" s="730"/>
      <c r="H121" t="s">
        <v>1756</v>
      </c>
      <c r="I121">
        <v>39</v>
      </c>
      <c r="J121">
        <v>29.999999999999993</v>
      </c>
      <c r="K121">
        <v>69</v>
      </c>
      <c r="L121" s="514">
        <f t="shared" si="11"/>
        <v>0</v>
      </c>
      <c r="M121" s="514">
        <f t="shared" si="12"/>
        <v>0</v>
      </c>
      <c r="N121" s="514">
        <f t="shared" si="13"/>
        <v>0</v>
      </c>
    </row>
    <row r="122" spans="1:14" ht="19.5" customHeight="1" x14ac:dyDescent="0.25">
      <c r="A122" s="730"/>
      <c r="B122" s="56" t="s">
        <v>1758</v>
      </c>
      <c r="C122" s="389">
        <v>811</v>
      </c>
      <c r="D122" s="390">
        <v>791</v>
      </c>
      <c r="E122" s="475">
        <v>1602</v>
      </c>
      <c r="F122" s="57" t="s">
        <v>1759</v>
      </c>
      <c r="G122" s="730"/>
      <c r="H122" t="s">
        <v>1758</v>
      </c>
      <c r="I122">
        <v>811</v>
      </c>
      <c r="J122">
        <v>791</v>
      </c>
      <c r="K122">
        <v>1602</v>
      </c>
      <c r="L122" s="514">
        <f t="shared" si="11"/>
        <v>0</v>
      </c>
      <c r="M122" s="514">
        <f t="shared" si="12"/>
        <v>0</v>
      </c>
      <c r="N122" s="514">
        <f t="shared" si="13"/>
        <v>0</v>
      </c>
    </row>
    <row r="123" spans="1:14" ht="19.5" customHeight="1" x14ac:dyDescent="0.25">
      <c r="A123" s="730"/>
      <c r="B123" s="56" t="s">
        <v>1760</v>
      </c>
      <c r="C123" s="389">
        <v>7786</v>
      </c>
      <c r="D123" s="390">
        <v>7394</v>
      </c>
      <c r="E123" s="475">
        <v>15180</v>
      </c>
      <c r="F123" s="57" t="s">
        <v>1761</v>
      </c>
      <c r="G123" s="730"/>
      <c r="H123" t="s">
        <v>1760</v>
      </c>
      <c r="I123">
        <v>7786</v>
      </c>
      <c r="J123">
        <v>7394</v>
      </c>
      <c r="K123">
        <v>15180</v>
      </c>
      <c r="L123" s="514">
        <f t="shared" si="11"/>
        <v>0</v>
      </c>
      <c r="M123" s="514">
        <f t="shared" si="12"/>
        <v>0</v>
      </c>
      <c r="N123" s="514">
        <f t="shared" si="13"/>
        <v>0</v>
      </c>
    </row>
    <row r="124" spans="1:14" ht="19.5" customHeight="1" x14ac:dyDescent="0.25">
      <c r="A124" s="730"/>
      <c r="B124" s="56" t="s">
        <v>1762</v>
      </c>
      <c r="C124" s="389">
        <v>3195</v>
      </c>
      <c r="D124" s="390">
        <v>3031</v>
      </c>
      <c r="E124" s="475">
        <v>6226</v>
      </c>
      <c r="F124" s="57" t="s">
        <v>1763</v>
      </c>
      <c r="G124" s="730"/>
      <c r="H124" t="s">
        <v>1762</v>
      </c>
      <c r="I124">
        <v>3195</v>
      </c>
      <c r="J124">
        <v>3031.0000000000005</v>
      </c>
      <c r="K124">
        <v>6226.0000000000018</v>
      </c>
      <c r="L124" s="514">
        <f t="shared" si="11"/>
        <v>0</v>
      </c>
      <c r="M124" s="514">
        <f t="shared" si="12"/>
        <v>0</v>
      </c>
      <c r="N124" s="514">
        <f t="shared" si="13"/>
        <v>0</v>
      </c>
    </row>
    <row r="125" spans="1:14" ht="19.5" customHeight="1" x14ac:dyDescent="0.25">
      <c r="A125" s="730"/>
      <c r="B125" s="56" t="s">
        <v>1764</v>
      </c>
      <c r="C125" s="389">
        <v>1330</v>
      </c>
      <c r="D125" s="390">
        <v>1119</v>
      </c>
      <c r="E125" s="475">
        <v>2449</v>
      </c>
      <c r="F125" s="57" t="s">
        <v>1765</v>
      </c>
      <c r="G125" s="730"/>
      <c r="H125" t="s">
        <v>1764</v>
      </c>
      <c r="I125">
        <v>1330</v>
      </c>
      <c r="J125">
        <v>1119</v>
      </c>
      <c r="K125">
        <v>2449</v>
      </c>
      <c r="L125" s="514">
        <f t="shared" si="11"/>
        <v>0</v>
      </c>
      <c r="M125" s="514">
        <f t="shared" si="12"/>
        <v>0</v>
      </c>
      <c r="N125" s="514">
        <f t="shared" si="13"/>
        <v>0</v>
      </c>
    </row>
    <row r="126" spans="1:14" ht="19.5" customHeight="1" x14ac:dyDescent="0.25">
      <c r="A126" s="730"/>
      <c r="B126" s="56" t="s">
        <v>1766</v>
      </c>
      <c r="C126" s="389">
        <v>367</v>
      </c>
      <c r="D126" s="390">
        <v>343</v>
      </c>
      <c r="E126" s="475">
        <v>710</v>
      </c>
      <c r="F126" s="57" t="s">
        <v>1767</v>
      </c>
      <c r="G126" s="730"/>
      <c r="H126" t="s">
        <v>1766</v>
      </c>
      <c r="I126">
        <v>366.99999999999994</v>
      </c>
      <c r="J126">
        <v>343.00000000000006</v>
      </c>
      <c r="K126">
        <v>710</v>
      </c>
      <c r="L126" s="514">
        <f t="shared" si="11"/>
        <v>0</v>
      </c>
      <c r="M126" s="514">
        <f t="shared" si="12"/>
        <v>0</v>
      </c>
      <c r="N126" s="514">
        <f t="shared" si="13"/>
        <v>0</v>
      </c>
    </row>
    <row r="127" spans="1:14" ht="19.5" customHeight="1" x14ac:dyDescent="0.25">
      <c r="A127" s="730"/>
      <c r="B127" s="56" t="s">
        <v>1768</v>
      </c>
      <c r="C127" s="389">
        <v>248</v>
      </c>
      <c r="D127" s="390">
        <v>1</v>
      </c>
      <c r="E127" s="475">
        <v>249</v>
      </c>
      <c r="F127" s="57" t="s">
        <v>1769</v>
      </c>
      <c r="G127" s="730"/>
      <c r="H127" t="s">
        <v>1768</v>
      </c>
      <c r="I127">
        <v>248.00000000000003</v>
      </c>
      <c r="J127">
        <v>1.0000000000000102</v>
      </c>
      <c r="K127">
        <v>249.00000000000003</v>
      </c>
      <c r="L127" s="514">
        <f t="shared" si="11"/>
        <v>0</v>
      </c>
      <c r="M127" s="514">
        <f t="shared" si="12"/>
        <v>-1.021405182655144E-14</v>
      </c>
      <c r="N127" s="514">
        <f t="shared" si="13"/>
        <v>0</v>
      </c>
    </row>
    <row r="128" spans="1:14" ht="19.5" customHeight="1" thickBot="1" x14ac:dyDescent="0.3">
      <c r="A128" s="731"/>
      <c r="B128" s="58" t="s">
        <v>1770</v>
      </c>
      <c r="C128" s="391">
        <v>694</v>
      </c>
      <c r="D128" s="392">
        <v>712</v>
      </c>
      <c r="E128" s="486">
        <v>1406</v>
      </c>
      <c r="F128" s="59" t="s">
        <v>1771</v>
      </c>
      <c r="G128" s="731"/>
      <c r="H128" t="s">
        <v>1770</v>
      </c>
      <c r="I128">
        <v>694</v>
      </c>
      <c r="J128">
        <v>712</v>
      </c>
      <c r="K128">
        <v>1406</v>
      </c>
      <c r="L128" s="514">
        <f t="shared" si="11"/>
        <v>0</v>
      </c>
      <c r="M128" s="514">
        <f t="shared" si="12"/>
        <v>0</v>
      </c>
      <c r="N128" s="514">
        <f t="shared" si="13"/>
        <v>0</v>
      </c>
    </row>
    <row r="129" spans="1:14" ht="19.5" customHeight="1" thickBot="1" x14ac:dyDescent="0.3">
      <c r="A129" s="690" t="s">
        <v>54</v>
      </c>
      <c r="B129" s="691"/>
      <c r="C129" s="372">
        <f>SUM(C118:C128)</f>
        <v>35520</v>
      </c>
      <c r="D129" s="372">
        <f t="shared" ref="D129:E129" si="17">SUM(D118:D128)</f>
        <v>31835</v>
      </c>
      <c r="E129" s="372">
        <f t="shared" si="17"/>
        <v>67355</v>
      </c>
      <c r="F129" s="823" t="s">
        <v>55</v>
      </c>
      <c r="G129" s="691"/>
      <c r="I129">
        <v>35520</v>
      </c>
      <c r="J129">
        <v>31835</v>
      </c>
      <c r="K129">
        <v>67355</v>
      </c>
      <c r="L129" s="514">
        <f t="shared" si="11"/>
        <v>0</v>
      </c>
      <c r="M129" s="514">
        <f t="shared" si="12"/>
        <v>0</v>
      </c>
      <c r="N129" s="514">
        <f t="shared" si="13"/>
        <v>0</v>
      </c>
    </row>
    <row r="130" spans="1:14" ht="33.75" customHeight="1" x14ac:dyDescent="0.25">
      <c r="A130" s="780" t="s">
        <v>2250</v>
      </c>
      <c r="B130" s="780"/>
      <c r="C130" s="780"/>
      <c r="D130" s="780"/>
      <c r="E130" s="780"/>
      <c r="F130" s="780"/>
      <c r="G130" s="780"/>
      <c r="L130" s="514">
        <f t="shared" ref="L130:L140" si="18">C130-I130</f>
        <v>0</v>
      </c>
      <c r="M130" s="514">
        <f t="shared" ref="M130:M140" si="19">D130-J130</f>
        <v>0</v>
      </c>
      <c r="N130" s="514">
        <f t="shared" ref="N130:N140" si="20">E130-K130</f>
        <v>0</v>
      </c>
    </row>
    <row r="131" spans="1:14" ht="31.5" customHeight="1" thickBot="1" x14ac:dyDescent="0.3">
      <c r="A131" s="788" t="s">
        <v>2251</v>
      </c>
      <c r="B131" s="788"/>
      <c r="C131" s="788"/>
      <c r="D131" s="788"/>
      <c r="E131" s="788"/>
      <c r="F131" s="788"/>
      <c r="G131" s="788"/>
      <c r="L131" s="514">
        <f t="shared" si="18"/>
        <v>0</v>
      </c>
      <c r="M131" s="514">
        <f t="shared" si="19"/>
        <v>0</v>
      </c>
      <c r="N131" s="514">
        <f t="shared" si="20"/>
        <v>0</v>
      </c>
    </row>
    <row r="132" spans="1:14" ht="19.5" customHeight="1" x14ac:dyDescent="0.25">
      <c r="A132" s="680" t="s">
        <v>0</v>
      </c>
      <c r="B132" s="703" t="s">
        <v>1</v>
      </c>
      <c r="C132" s="241" t="s">
        <v>2</v>
      </c>
      <c r="D132" s="169" t="s">
        <v>3</v>
      </c>
      <c r="E132" s="332" t="s">
        <v>4</v>
      </c>
      <c r="F132" s="577" t="s">
        <v>5</v>
      </c>
      <c r="G132" s="708" t="s">
        <v>6</v>
      </c>
      <c r="L132" s="514" t="e">
        <f t="shared" si="18"/>
        <v>#VALUE!</v>
      </c>
      <c r="M132" s="514" t="e">
        <f t="shared" si="19"/>
        <v>#VALUE!</v>
      </c>
      <c r="N132" s="514" t="e">
        <f t="shared" si="20"/>
        <v>#VALUE!</v>
      </c>
    </row>
    <row r="133" spans="1:14" ht="19.5" customHeight="1" thickBot="1" x14ac:dyDescent="0.3">
      <c r="A133" s="681"/>
      <c r="B133" s="742"/>
      <c r="C133" s="242" t="s">
        <v>7</v>
      </c>
      <c r="D133" s="170" t="s">
        <v>8</v>
      </c>
      <c r="E133" s="259" t="s">
        <v>9</v>
      </c>
      <c r="F133" s="579"/>
      <c r="G133" s="709"/>
      <c r="L133" s="514" t="e">
        <f t="shared" si="18"/>
        <v>#VALUE!</v>
      </c>
      <c r="M133" s="514" t="e">
        <f t="shared" si="19"/>
        <v>#VALUE!</v>
      </c>
      <c r="N133" s="514" t="e">
        <f t="shared" si="20"/>
        <v>#VALUE!</v>
      </c>
    </row>
    <row r="134" spans="1:14" ht="51" customHeight="1" thickBot="1" x14ac:dyDescent="0.3">
      <c r="A134" s="65" t="s">
        <v>1772</v>
      </c>
      <c r="B134" s="66" t="s">
        <v>1772</v>
      </c>
      <c r="C134" s="167">
        <v>5269</v>
      </c>
      <c r="D134" s="168">
        <v>3409</v>
      </c>
      <c r="E134" s="341">
        <v>8678</v>
      </c>
      <c r="F134" s="222" t="s">
        <v>1773</v>
      </c>
      <c r="G134" s="67" t="s">
        <v>1773</v>
      </c>
      <c r="H134" t="s">
        <v>1772</v>
      </c>
      <c r="I134">
        <v>5269</v>
      </c>
      <c r="J134">
        <v>3409</v>
      </c>
      <c r="K134">
        <v>8678.0000000000018</v>
      </c>
      <c r="L134" s="514">
        <f t="shared" si="18"/>
        <v>0</v>
      </c>
      <c r="M134" s="514">
        <f t="shared" si="19"/>
        <v>0</v>
      </c>
      <c r="N134" s="514">
        <f t="shared" si="20"/>
        <v>0</v>
      </c>
    </row>
    <row r="135" spans="1:14" ht="19.5" customHeight="1" thickBot="1" x14ac:dyDescent="0.3">
      <c r="A135" s="690" t="s">
        <v>54</v>
      </c>
      <c r="B135" s="691"/>
      <c r="C135" s="235">
        <f>C134</f>
        <v>5269</v>
      </c>
      <c r="D135" s="235">
        <f t="shared" ref="D135:E135" si="21">D134</f>
        <v>3409</v>
      </c>
      <c r="E135" s="235">
        <f t="shared" si="21"/>
        <v>8678</v>
      </c>
      <c r="F135" s="823" t="s">
        <v>55</v>
      </c>
      <c r="G135" s="691"/>
      <c r="I135">
        <v>5269</v>
      </c>
      <c r="J135">
        <v>3409</v>
      </c>
      <c r="K135">
        <v>8678.0000000000018</v>
      </c>
      <c r="L135" s="514">
        <f t="shared" si="18"/>
        <v>0</v>
      </c>
      <c r="M135" s="514">
        <f t="shared" si="19"/>
        <v>0</v>
      </c>
      <c r="N135" s="514">
        <f t="shared" si="20"/>
        <v>0</v>
      </c>
    </row>
    <row r="136" spans="1:14" ht="19.5" customHeight="1" thickBot="1" x14ac:dyDescent="0.3">
      <c r="A136" s="729" t="s">
        <v>1774</v>
      </c>
      <c r="B136" s="61" t="s">
        <v>1775</v>
      </c>
      <c r="C136" s="167">
        <v>1802</v>
      </c>
      <c r="D136" s="168">
        <v>1877</v>
      </c>
      <c r="E136" s="341">
        <v>3679</v>
      </c>
      <c r="F136" s="68" t="s">
        <v>1776</v>
      </c>
      <c r="G136" s="729" t="s">
        <v>1777</v>
      </c>
      <c r="H136" t="s">
        <v>1775</v>
      </c>
      <c r="I136">
        <v>1802</v>
      </c>
      <c r="J136">
        <v>1877</v>
      </c>
      <c r="K136">
        <v>3679</v>
      </c>
      <c r="L136" s="514">
        <f t="shared" si="18"/>
        <v>0</v>
      </c>
      <c r="M136" s="514">
        <f t="shared" si="19"/>
        <v>0</v>
      </c>
      <c r="N136" s="514">
        <f t="shared" si="20"/>
        <v>0</v>
      </c>
    </row>
    <row r="137" spans="1:14" ht="34.5" customHeight="1" thickBot="1" x14ac:dyDescent="0.3">
      <c r="A137" s="731"/>
      <c r="B137" s="62" t="s">
        <v>1778</v>
      </c>
      <c r="C137" s="167">
        <v>539</v>
      </c>
      <c r="D137" s="168">
        <v>479</v>
      </c>
      <c r="E137" s="341">
        <v>1018</v>
      </c>
      <c r="F137" s="69" t="s">
        <v>1779</v>
      </c>
      <c r="G137" s="731"/>
      <c r="H137" t="s">
        <v>1778</v>
      </c>
      <c r="I137">
        <v>539</v>
      </c>
      <c r="J137">
        <v>479</v>
      </c>
      <c r="K137">
        <v>1018</v>
      </c>
      <c r="L137" s="514">
        <f t="shared" si="18"/>
        <v>0</v>
      </c>
      <c r="M137" s="514">
        <f t="shared" si="19"/>
        <v>0</v>
      </c>
      <c r="N137" s="514">
        <f t="shared" si="20"/>
        <v>0</v>
      </c>
    </row>
    <row r="138" spans="1:14" ht="19.5" customHeight="1" thickBot="1" x14ac:dyDescent="0.3">
      <c r="A138" s="690" t="s">
        <v>54</v>
      </c>
      <c r="B138" s="691"/>
      <c r="C138" s="235">
        <f>SUM(C136:C137)</f>
        <v>2341</v>
      </c>
      <c r="D138" s="235">
        <f t="shared" ref="D138:E138" si="22">SUM(D136:D137)</f>
        <v>2356</v>
      </c>
      <c r="E138" s="235">
        <f t="shared" si="22"/>
        <v>4697</v>
      </c>
      <c r="F138" s="823" t="s">
        <v>55</v>
      </c>
      <c r="G138" s="691"/>
      <c r="I138">
        <v>2341</v>
      </c>
      <c r="J138">
        <v>2356</v>
      </c>
      <c r="K138">
        <v>4697</v>
      </c>
      <c r="L138" s="514">
        <f t="shared" si="18"/>
        <v>0</v>
      </c>
      <c r="M138" s="514">
        <f t="shared" si="19"/>
        <v>0</v>
      </c>
      <c r="N138" s="514">
        <f t="shared" si="20"/>
        <v>0</v>
      </c>
    </row>
    <row r="139" spans="1:14" ht="19.5" customHeight="1" thickBot="1" x14ac:dyDescent="0.3">
      <c r="A139" s="818" t="s">
        <v>316</v>
      </c>
      <c r="B139" s="819"/>
      <c r="C139" s="504">
        <f>C138+C135+C129+C117+C104+C97+C85+C75+C45+C41</f>
        <v>203200</v>
      </c>
      <c r="D139" s="504">
        <f t="shared" ref="D139:E139" si="23">D138+D135+D129+D117+D104+D97+D85+D75+D45+D41</f>
        <v>185500</v>
      </c>
      <c r="E139" s="504">
        <f t="shared" si="23"/>
        <v>388700</v>
      </c>
      <c r="F139" s="820" t="s">
        <v>2263</v>
      </c>
      <c r="G139" s="821"/>
      <c r="I139">
        <v>203200</v>
      </c>
      <c r="J139">
        <v>185500</v>
      </c>
      <c r="K139">
        <v>388700</v>
      </c>
      <c r="L139" s="514">
        <f t="shared" si="18"/>
        <v>0</v>
      </c>
      <c r="M139" s="514">
        <f t="shared" si="19"/>
        <v>0</v>
      </c>
      <c r="N139" s="514">
        <f t="shared" si="20"/>
        <v>0</v>
      </c>
    </row>
    <row r="140" spans="1:14" s="135" customFormat="1" ht="19.5" customHeight="1" x14ac:dyDescent="0.25">
      <c r="A140" s="672" t="s">
        <v>1780</v>
      </c>
      <c r="B140" s="672"/>
      <c r="C140" s="136"/>
      <c r="D140" s="137"/>
      <c r="E140" s="813" t="s">
        <v>2133</v>
      </c>
      <c r="F140" s="813"/>
      <c r="G140" s="813"/>
      <c r="H140"/>
      <c r="I140"/>
      <c r="J140"/>
      <c r="K140"/>
      <c r="L140" s="514">
        <f t="shared" si="18"/>
        <v>0</v>
      </c>
      <c r="M140" s="514">
        <f t="shared" si="19"/>
        <v>0</v>
      </c>
      <c r="N140" s="514" t="e">
        <f t="shared" si="20"/>
        <v>#VALUE!</v>
      </c>
    </row>
    <row r="142" spans="1:14" ht="19.5" customHeight="1" x14ac:dyDescent="0.25">
      <c r="C142" s="234"/>
      <c r="D142" s="234"/>
      <c r="E142" s="234"/>
    </row>
    <row r="143" spans="1:14" ht="19.5" customHeight="1" x14ac:dyDescent="0.25">
      <c r="C143" s="234"/>
      <c r="D143" s="234"/>
      <c r="E143" s="234"/>
    </row>
    <row r="152" spans="8:11" ht="19.5" customHeight="1" x14ac:dyDescent="0.25">
      <c r="H152" s="135"/>
      <c r="I152" s="135"/>
      <c r="J152" s="135"/>
      <c r="K152" s="135"/>
    </row>
  </sheetData>
  <mergeCells count="66">
    <mergeCell ref="F85:G85"/>
    <mergeCell ref="F75:G75"/>
    <mergeCell ref="A75:B75"/>
    <mergeCell ref="A85:B85"/>
    <mergeCell ref="F45:G45"/>
    <mergeCell ref="A45:B45"/>
    <mergeCell ref="A47:G47"/>
    <mergeCell ref="F48:F49"/>
    <mergeCell ref="G48:G49"/>
    <mergeCell ref="A50:A74"/>
    <mergeCell ref="G50:G74"/>
    <mergeCell ref="A76:A84"/>
    <mergeCell ref="G76:G84"/>
    <mergeCell ref="A48:A49"/>
    <mergeCell ref="B48:B49"/>
    <mergeCell ref="A135:B135"/>
    <mergeCell ref="F135:G135"/>
    <mergeCell ref="F138:G138"/>
    <mergeCell ref="A138:B138"/>
    <mergeCell ref="A117:B117"/>
    <mergeCell ref="F117:G117"/>
    <mergeCell ref="F129:G129"/>
    <mergeCell ref="A129:B129"/>
    <mergeCell ref="A130:G130"/>
    <mergeCell ref="A131:G131"/>
    <mergeCell ref="A132:A133"/>
    <mergeCell ref="B132:B133"/>
    <mergeCell ref="F132:F133"/>
    <mergeCell ref="G132:G133"/>
    <mergeCell ref="A1:G1"/>
    <mergeCell ref="A2:G2"/>
    <mergeCell ref="A3:A4"/>
    <mergeCell ref="B3:B4"/>
    <mergeCell ref="F3:F4"/>
    <mergeCell ref="G3:G4"/>
    <mergeCell ref="A5:A40"/>
    <mergeCell ref="G5:G40"/>
    <mergeCell ref="A42:A44"/>
    <mergeCell ref="G42:G44"/>
    <mergeCell ref="A46:G46"/>
    <mergeCell ref="F41:G41"/>
    <mergeCell ref="A41:B41"/>
    <mergeCell ref="A86:G86"/>
    <mergeCell ref="A87:G87"/>
    <mergeCell ref="A88:A89"/>
    <mergeCell ref="B88:B89"/>
    <mergeCell ref="F88:F89"/>
    <mergeCell ref="G88:G89"/>
    <mergeCell ref="A90:A96"/>
    <mergeCell ref="G90:G96"/>
    <mergeCell ref="A98:A103"/>
    <mergeCell ref="G98:G103"/>
    <mergeCell ref="A118:A128"/>
    <mergeCell ref="G118:G128"/>
    <mergeCell ref="G105:G116"/>
    <mergeCell ref="A105:A116"/>
    <mergeCell ref="F97:G97"/>
    <mergeCell ref="A97:B97"/>
    <mergeCell ref="F104:G104"/>
    <mergeCell ref="A104:B104"/>
    <mergeCell ref="A140:B140"/>
    <mergeCell ref="A136:A137"/>
    <mergeCell ref="G136:G137"/>
    <mergeCell ref="A139:B139"/>
    <mergeCell ref="F139:G139"/>
    <mergeCell ref="E140:G140"/>
  </mergeCells>
  <pageMargins left="0.7" right="0.7" top="0.75" bottom="0.75" header="0.3" footer="0.3"/>
  <pageSetup paperSize="9" scale="85" orientation="portrait" r:id="rId1"/>
  <rowBreaks count="3" manualBreakCount="3">
    <brk id="45" max="16383" man="1"/>
    <brk id="85" max="16383" man="1"/>
    <brk id="12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rightToLeft="1" view="pageBreakPreview" zoomScaleNormal="100" zoomScaleSheetLayoutView="100" workbookViewId="0">
      <selection activeCell="K46" sqref="K46:K48"/>
    </sheetView>
  </sheetViews>
  <sheetFormatPr defaultColWidth="17.5703125" defaultRowHeight="19.5" customHeight="1" x14ac:dyDescent="0.25"/>
  <cols>
    <col min="1" max="1" width="7.42578125" customWidth="1"/>
    <col min="2" max="2" width="10.28515625" bestFit="1" customWidth="1"/>
    <col min="3" max="5" width="12.140625" style="111" customWidth="1"/>
    <col min="6" max="6" width="21.42578125" customWidth="1"/>
    <col min="7" max="7" width="14.85546875" customWidth="1"/>
    <col min="9" max="11" width="6.42578125" customWidth="1"/>
  </cols>
  <sheetData>
    <row r="1" spans="1:14" ht="24" customHeight="1" x14ac:dyDescent="0.25">
      <c r="A1" s="780" t="s">
        <v>2252</v>
      </c>
      <c r="B1" s="780"/>
      <c r="C1" s="780"/>
      <c r="D1" s="780"/>
      <c r="E1" s="780"/>
      <c r="F1" s="780"/>
      <c r="G1" s="780"/>
    </row>
    <row r="2" spans="1:14" ht="22.5" customHeight="1" thickBot="1" x14ac:dyDescent="0.3">
      <c r="A2" s="788" t="s">
        <v>2253</v>
      </c>
      <c r="B2" s="788"/>
      <c r="C2" s="788"/>
      <c r="D2" s="788"/>
      <c r="E2" s="788"/>
      <c r="F2" s="788"/>
      <c r="G2" s="788"/>
    </row>
    <row r="3" spans="1:14" ht="21" customHeight="1" x14ac:dyDescent="0.25">
      <c r="A3" s="680" t="s">
        <v>0</v>
      </c>
      <c r="B3" s="703" t="s">
        <v>1</v>
      </c>
      <c r="C3" s="241" t="s">
        <v>2</v>
      </c>
      <c r="D3" s="169" t="s">
        <v>3</v>
      </c>
      <c r="E3" s="332" t="s">
        <v>4</v>
      </c>
      <c r="F3" s="577" t="s">
        <v>5</v>
      </c>
      <c r="G3" s="708" t="s">
        <v>6</v>
      </c>
    </row>
    <row r="4" spans="1:14" ht="21" customHeight="1" thickBot="1" x14ac:dyDescent="0.3">
      <c r="A4" s="681"/>
      <c r="B4" s="742"/>
      <c r="C4" s="242" t="s">
        <v>7</v>
      </c>
      <c r="D4" s="170" t="s">
        <v>8</v>
      </c>
      <c r="E4" s="259" t="s">
        <v>9</v>
      </c>
      <c r="F4" s="579"/>
      <c r="G4" s="709"/>
    </row>
    <row r="5" spans="1:14" ht="23.25" customHeight="1" x14ac:dyDescent="0.25">
      <c r="A5" s="824" t="s">
        <v>1781</v>
      </c>
      <c r="B5" s="70" t="s">
        <v>1782</v>
      </c>
      <c r="C5" s="389">
        <v>6669</v>
      </c>
      <c r="D5" s="390">
        <v>6156</v>
      </c>
      <c r="E5" s="475">
        <v>12825</v>
      </c>
      <c r="F5" s="342" t="s">
        <v>1412</v>
      </c>
      <c r="G5" s="729" t="s">
        <v>1783</v>
      </c>
      <c r="H5" t="s">
        <v>1782</v>
      </c>
      <c r="I5">
        <v>6669.0000000000009</v>
      </c>
      <c r="J5">
        <v>6156.0000000000009</v>
      </c>
      <c r="K5">
        <v>12825.000000000002</v>
      </c>
      <c r="L5" s="514">
        <f>I5-C5</f>
        <v>0</v>
      </c>
      <c r="M5" s="514">
        <f t="shared" ref="M5:N5" si="0">J5-D5</f>
        <v>0</v>
      </c>
      <c r="N5" s="514">
        <f t="shared" si="0"/>
        <v>0</v>
      </c>
    </row>
    <row r="6" spans="1:14" ht="23.25" customHeight="1" x14ac:dyDescent="0.25">
      <c r="A6" s="824"/>
      <c r="B6" s="71" t="s">
        <v>1784</v>
      </c>
      <c r="C6" s="389">
        <v>6615</v>
      </c>
      <c r="D6" s="390">
        <v>5398</v>
      </c>
      <c r="E6" s="475">
        <v>12013</v>
      </c>
      <c r="F6" s="343" t="s">
        <v>1785</v>
      </c>
      <c r="G6" s="730"/>
      <c r="H6" t="s">
        <v>1784</v>
      </c>
      <c r="I6">
        <v>6615</v>
      </c>
      <c r="J6">
        <v>5398</v>
      </c>
      <c r="K6">
        <v>12013</v>
      </c>
      <c r="L6" s="514">
        <f t="shared" ref="L6:L15" si="1">I6-C6</f>
        <v>0</v>
      </c>
      <c r="M6" s="514">
        <f t="shared" ref="M6:M15" si="2">J6-D6</f>
        <v>0</v>
      </c>
      <c r="N6" s="514">
        <f t="shared" ref="N6:N15" si="3">K6-E6</f>
        <v>0</v>
      </c>
    </row>
    <row r="7" spans="1:14" ht="23.25" customHeight="1" x14ac:dyDescent="0.25">
      <c r="A7" s="824"/>
      <c r="B7" s="71" t="s">
        <v>1786</v>
      </c>
      <c r="C7" s="389">
        <v>1635</v>
      </c>
      <c r="D7" s="390">
        <v>1534</v>
      </c>
      <c r="E7" s="475">
        <v>3169</v>
      </c>
      <c r="F7" s="343" t="s">
        <v>1787</v>
      </c>
      <c r="G7" s="730"/>
      <c r="H7" t="s">
        <v>1786</v>
      </c>
      <c r="I7">
        <v>1635</v>
      </c>
      <c r="J7">
        <v>1534</v>
      </c>
      <c r="K7">
        <v>3169</v>
      </c>
      <c r="L7" s="514">
        <f t="shared" si="1"/>
        <v>0</v>
      </c>
      <c r="M7" s="514">
        <f t="shared" si="2"/>
        <v>0</v>
      </c>
      <c r="N7" s="514">
        <f t="shared" si="3"/>
        <v>0</v>
      </c>
    </row>
    <row r="8" spans="1:14" ht="23.25" customHeight="1" x14ac:dyDescent="0.25">
      <c r="A8" s="824"/>
      <c r="B8" s="71" t="s">
        <v>1788</v>
      </c>
      <c r="C8" s="389">
        <v>274</v>
      </c>
      <c r="D8" s="390">
        <v>283</v>
      </c>
      <c r="E8" s="475">
        <v>557</v>
      </c>
      <c r="F8" s="343" t="s">
        <v>1789</v>
      </c>
      <c r="G8" s="730"/>
      <c r="H8" t="s">
        <v>1788</v>
      </c>
      <c r="I8">
        <v>274</v>
      </c>
      <c r="J8">
        <v>283.00000000000006</v>
      </c>
      <c r="K8">
        <v>557</v>
      </c>
      <c r="L8" s="514">
        <f t="shared" si="1"/>
        <v>0</v>
      </c>
      <c r="M8" s="514">
        <f t="shared" si="2"/>
        <v>0</v>
      </c>
      <c r="N8" s="514">
        <f t="shared" si="3"/>
        <v>0</v>
      </c>
    </row>
    <row r="9" spans="1:14" ht="23.25" customHeight="1" x14ac:dyDescent="0.25">
      <c r="A9" s="824"/>
      <c r="B9" s="71" t="s">
        <v>1790</v>
      </c>
      <c r="C9" s="389">
        <v>52</v>
      </c>
      <c r="D9" s="390">
        <v>24</v>
      </c>
      <c r="E9" s="475">
        <v>76</v>
      </c>
      <c r="F9" s="343" t="s">
        <v>1791</v>
      </c>
      <c r="G9" s="730"/>
      <c r="H9" t="s">
        <v>1790</v>
      </c>
      <c r="I9">
        <v>51.999999999999993</v>
      </c>
      <c r="J9">
        <v>23.999999999999996</v>
      </c>
      <c r="K9">
        <v>76</v>
      </c>
      <c r="L9" s="514">
        <f t="shared" si="1"/>
        <v>0</v>
      </c>
      <c r="M9" s="514">
        <f t="shared" si="2"/>
        <v>0</v>
      </c>
      <c r="N9" s="514">
        <f t="shared" si="3"/>
        <v>0</v>
      </c>
    </row>
    <row r="10" spans="1:14" ht="23.25" customHeight="1" x14ac:dyDescent="0.25">
      <c r="A10" s="824"/>
      <c r="B10" s="71" t="s">
        <v>1792</v>
      </c>
      <c r="C10" s="389">
        <v>763</v>
      </c>
      <c r="D10" s="390">
        <v>768</v>
      </c>
      <c r="E10" s="475">
        <v>1531</v>
      </c>
      <c r="F10" s="343" t="s">
        <v>1793</v>
      </c>
      <c r="G10" s="730"/>
      <c r="H10" t="s">
        <v>1792</v>
      </c>
      <c r="I10">
        <v>763</v>
      </c>
      <c r="J10">
        <v>768</v>
      </c>
      <c r="K10">
        <v>1531</v>
      </c>
      <c r="L10" s="514">
        <f t="shared" si="1"/>
        <v>0</v>
      </c>
      <c r="M10" s="514">
        <f t="shared" si="2"/>
        <v>0</v>
      </c>
      <c r="N10" s="514">
        <f t="shared" si="3"/>
        <v>0</v>
      </c>
    </row>
    <row r="11" spans="1:14" ht="23.25" customHeight="1" x14ac:dyDescent="0.25">
      <c r="A11" s="824"/>
      <c r="B11" s="71" t="s">
        <v>1794</v>
      </c>
      <c r="C11" s="389">
        <v>586</v>
      </c>
      <c r="D11" s="390">
        <v>575</v>
      </c>
      <c r="E11" s="475">
        <v>1161</v>
      </c>
      <c r="F11" s="343" t="s">
        <v>1795</v>
      </c>
      <c r="G11" s="730"/>
      <c r="H11" t="s">
        <v>1794</v>
      </c>
      <c r="I11">
        <v>586</v>
      </c>
      <c r="J11">
        <v>575</v>
      </c>
      <c r="K11">
        <v>1161</v>
      </c>
      <c r="L11" s="514">
        <f t="shared" si="1"/>
        <v>0</v>
      </c>
      <c r="M11" s="514">
        <f t="shared" si="2"/>
        <v>0</v>
      </c>
      <c r="N11" s="514">
        <f t="shared" si="3"/>
        <v>0</v>
      </c>
    </row>
    <row r="12" spans="1:14" ht="23.25" customHeight="1" x14ac:dyDescent="0.25">
      <c r="A12" s="824"/>
      <c r="B12" s="71" t="s">
        <v>343</v>
      </c>
      <c r="C12" s="389">
        <v>440</v>
      </c>
      <c r="D12" s="390">
        <v>429</v>
      </c>
      <c r="E12" s="475">
        <v>869</v>
      </c>
      <c r="F12" s="343" t="s">
        <v>1796</v>
      </c>
      <c r="G12" s="730"/>
      <c r="H12" t="s">
        <v>343</v>
      </c>
      <c r="I12">
        <v>440.00000000000006</v>
      </c>
      <c r="J12">
        <v>429</v>
      </c>
      <c r="K12">
        <v>869</v>
      </c>
      <c r="L12" s="514">
        <f t="shared" si="1"/>
        <v>0</v>
      </c>
      <c r="M12" s="514">
        <f t="shared" si="2"/>
        <v>0</v>
      </c>
      <c r="N12" s="514">
        <f t="shared" si="3"/>
        <v>0</v>
      </c>
    </row>
    <row r="13" spans="1:14" ht="23.25" customHeight="1" x14ac:dyDescent="0.25">
      <c r="A13" s="824"/>
      <c r="B13" s="71" t="s">
        <v>1797</v>
      </c>
      <c r="C13" s="389">
        <v>44</v>
      </c>
      <c r="D13" s="390">
        <v>16</v>
      </c>
      <c r="E13" s="475">
        <v>60</v>
      </c>
      <c r="F13" s="343" t="s">
        <v>1798</v>
      </c>
      <c r="G13" s="730"/>
      <c r="H13" t="s">
        <v>1797</v>
      </c>
      <c r="I13">
        <v>44</v>
      </c>
      <c r="J13">
        <v>16</v>
      </c>
      <c r="K13">
        <v>59.999999999999993</v>
      </c>
      <c r="L13" s="514">
        <f t="shared" si="1"/>
        <v>0</v>
      </c>
      <c r="M13" s="514">
        <f t="shared" si="2"/>
        <v>0</v>
      </c>
      <c r="N13" s="514">
        <f t="shared" si="3"/>
        <v>0</v>
      </c>
    </row>
    <row r="14" spans="1:14" ht="23.25" customHeight="1" x14ac:dyDescent="0.25">
      <c r="A14" s="824"/>
      <c r="B14" s="71" t="s">
        <v>1799</v>
      </c>
      <c r="C14" s="389">
        <v>582</v>
      </c>
      <c r="D14" s="390">
        <v>468</v>
      </c>
      <c r="E14" s="475">
        <v>1050</v>
      </c>
      <c r="F14" s="343" t="s">
        <v>1800</v>
      </c>
      <c r="G14" s="730"/>
      <c r="H14" t="s">
        <v>1799</v>
      </c>
      <c r="I14">
        <v>582</v>
      </c>
      <c r="J14">
        <v>468.00000000000006</v>
      </c>
      <c r="K14">
        <v>1050</v>
      </c>
      <c r="L14" s="514">
        <f t="shared" si="1"/>
        <v>0</v>
      </c>
      <c r="M14" s="514">
        <f t="shared" si="2"/>
        <v>0</v>
      </c>
      <c r="N14" s="514">
        <f t="shared" si="3"/>
        <v>0</v>
      </c>
    </row>
    <row r="15" spans="1:14" ht="23.25" customHeight="1" x14ac:dyDescent="0.25">
      <c r="A15" s="824"/>
      <c r="B15" s="71" t="s">
        <v>1801</v>
      </c>
      <c r="C15" s="389">
        <v>458</v>
      </c>
      <c r="D15" s="390">
        <v>488</v>
      </c>
      <c r="E15" s="475">
        <v>946</v>
      </c>
      <c r="F15" s="343" t="s">
        <v>1802</v>
      </c>
      <c r="G15" s="730"/>
      <c r="H15" t="s">
        <v>1801</v>
      </c>
      <c r="I15">
        <v>457.99999999999994</v>
      </c>
      <c r="J15">
        <v>487.99999999999994</v>
      </c>
      <c r="K15">
        <v>946</v>
      </c>
      <c r="L15" s="514">
        <f t="shared" si="1"/>
        <v>0</v>
      </c>
      <c r="M15" s="514">
        <f t="shared" si="2"/>
        <v>0</v>
      </c>
      <c r="N15" s="514">
        <f t="shared" si="3"/>
        <v>0</v>
      </c>
    </row>
    <row r="16" spans="1:14" ht="23.25" customHeight="1" x14ac:dyDescent="0.25">
      <c r="A16" s="824"/>
      <c r="B16" s="71" t="s">
        <v>1803</v>
      </c>
      <c r="C16" s="389">
        <v>31</v>
      </c>
      <c r="D16" s="390">
        <v>17</v>
      </c>
      <c r="E16" s="475">
        <v>48</v>
      </c>
      <c r="F16" s="343" t="s">
        <v>1804</v>
      </c>
      <c r="G16" s="730"/>
      <c r="H16" t="s">
        <v>1803</v>
      </c>
      <c r="I16">
        <v>31</v>
      </c>
      <c r="J16">
        <v>17</v>
      </c>
      <c r="K16">
        <v>48</v>
      </c>
      <c r="L16" s="514">
        <f t="shared" ref="L16:L28" si="4">I16-C16</f>
        <v>0</v>
      </c>
      <c r="M16" s="514">
        <f t="shared" ref="M16:M28" si="5">J16-D16</f>
        <v>0</v>
      </c>
      <c r="N16" s="514">
        <f t="shared" ref="N16:N28" si="6">K16-E16</f>
        <v>0</v>
      </c>
    </row>
    <row r="17" spans="1:14" ht="23.25" customHeight="1" x14ac:dyDescent="0.25">
      <c r="A17" s="824"/>
      <c r="B17" s="71" t="s">
        <v>1807</v>
      </c>
      <c r="C17" s="389">
        <v>317</v>
      </c>
      <c r="D17" s="390">
        <v>239</v>
      </c>
      <c r="E17" s="475">
        <v>556</v>
      </c>
      <c r="F17" s="343" t="s">
        <v>1808</v>
      </c>
      <c r="G17" s="730"/>
      <c r="H17" t="s">
        <v>1807</v>
      </c>
      <c r="I17">
        <v>317.00000000000006</v>
      </c>
      <c r="J17">
        <v>239</v>
      </c>
      <c r="K17">
        <v>556</v>
      </c>
      <c r="L17" s="514">
        <f t="shared" si="4"/>
        <v>0</v>
      </c>
      <c r="M17" s="514">
        <f t="shared" si="5"/>
        <v>0</v>
      </c>
      <c r="N17" s="514">
        <f t="shared" si="6"/>
        <v>0</v>
      </c>
    </row>
    <row r="18" spans="1:14" ht="23.25" customHeight="1" x14ac:dyDescent="0.25">
      <c r="A18" s="824"/>
      <c r="B18" s="71" t="s">
        <v>1809</v>
      </c>
      <c r="C18" s="389">
        <v>113</v>
      </c>
      <c r="D18" s="390">
        <v>102</v>
      </c>
      <c r="E18" s="475">
        <v>215</v>
      </c>
      <c r="F18" s="343" t="s">
        <v>1810</v>
      </c>
      <c r="G18" s="730"/>
      <c r="H18" t="s">
        <v>1809</v>
      </c>
      <c r="I18">
        <v>113</v>
      </c>
      <c r="J18">
        <v>102</v>
      </c>
      <c r="K18">
        <v>215.00000000000003</v>
      </c>
      <c r="L18" s="514">
        <f t="shared" si="4"/>
        <v>0</v>
      </c>
      <c r="M18" s="514">
        <f t="shared" si="5"/>
        <v>0</v>
      </c>
      <c r="N18" s="514">
        <f t="shared" si="6"/>
        <v>0</v>
      </c>
    </row>
    <row r="19" spans="1:14" ht="23.25" customHeight="1" x14ac:dyDescent="0.25">
      <c r="A19" s="824"/>
      <c r="B19" s="71" t="s">
        <v>1811</v>
      </c>
      <c r="C19" s="389">
        <v>32</v>
      </c>
      <c r="D19" s="390">
        <v>21</v>
      </c>
      <c r="E19" s="475">
        <v>53</v>
      </c>
      <c r="F19" s="343" t="s">
        <v>1812</v>
      </c>
      <c r="G19" s="730"/>
      <c r="H19" t="s">
        <v>1811</v>
      </c>
      <c r="I19">
        <v>32</v>
      </c>
      <c r="J19">
        <v>21</v>
      </c>
      <c r="K19">
        <v>53</v>
      </c>
      <c r="L19" s="514">
        <f t="shared" si="4"/>
        <v>0</v>
      </c>
      <c r="M19" s="514">
        <f t="shared" si="5"/>
        <v>0</v>
      </c>
      <c r="N19" s="514">
        <f t="shared" si="6"/>
        <v>0</v>
      </c>
    </row>
    <row r="20" spans="1:14" ht="23.25" customHeight="1" x14ac:dyDescent="0.25">
      <c r="A20" s="824"/>
      <c r="B20" s="71" t="s">
        <v>1813</v>
      </c>
      <c r="C20" s="389">
        <v>52</v>
      </c>
      <c r="D20" s="390">
        <v>0</v>
      </c>
      <c r="E20" s="475">
        <v>52</v>
      </c>
      <c r="F20" s="343" t="s">
        <v>1814</v>
      </c>
      <c r="G20" s="730"/>
      <c r="H20" t="s">
        <v>1813</v>
      </c>
      <c r="I20">
        <v>52</v>
      </c>
      <c r="J20">
        <v>0</v>
      </c>
      <c r="K20">
        <v>52</v>
      </c>
      <c r="L20" s="514">
        <f t="shared" si="4"/>
        <v>0</v>
      </c>
      <c r="M20" s="514">
        <f t="shared" si="5"/>
        <v>0</v>
      </c>
      <c r="N20" s="514">
        <f t="shared" si="6"/>
        <v>0</v>
      </c>
    </row>
    <row r="21" spans="1:14" ht="23.25" customHeight="1" x14ac:dyDescent="0.25">
      <c r="A21" s="824"/>
      <c r="B21" s="71" t="s">
        <v>1815</v>
      </c>
      <c r="C21" s="389">
        <v>15</v>
      </c>
      <c r="D21" s="390">
        <v>3</v>
      </c>
      <c r="E21" s="475">
        <v>18</v>
      </c>
      <c r="F21" s="343" t="s">
        <v>1816</v>
      </c>
      <c r="G21" s="730"/>
      <c r="H21" t="s">
        <v>1815</v>
      </c>
      <c r="I21">
        <v>15</v>
      </c>
      <c r="J21">
        <v>2.9999999999999996</v>
      </c>
      <c r="K21">
        <v>17.999999999999996</v>
      </c>
      <c r="L21" s="514">
        <f t="shared" si="4"/>
        <v>0</v>
      </c>
      <c r="M21" s="514">
        <f t="shared" si="5"/>
        <v>0</v>
      </c>
      <c r="N21" s="514">
        <f t="shared" si="6"/>
        <v>0</v>
      </c>
    </row>
    <row r="22" spans="1:14" ht="23.25" customHeight="1" x14ac:dyDescent="0.25">
      <c r="A22" s="824"/>
      <c r="B22" s="71" t="s">
        <v>1817</v>
      </c>
      <c r="C22" s="389">
        <v>50</v>
      </c>
      <c r="D22" s="390">
        <v>30</v>
      </c>
      <c r="E22" s="475">
        <v>80</v>
      </c>
      <c r="F22" s="343" t="s">
        <v>1818</v>
      </c>
      <c r="G22" s="730"/>
      <c r="H22" t="s">
        <v>1817</v>
      </c>
      <c r="I22">
        <v>50</v>
      </c>
      <c r="J22">
        <v>30.000000000000004</v>
      </c>
      <c r="K22">
        <v>80</v>
      </c>
      <c r="L22" s="514">
        <f t="shared" si="4"/>
        <v>0</v>
      </c>
      <c r="M22" s="514">
        <f t="shared" si="5"/>
        <v>0</v>
      </c>
      <c r="N22" s="514">
        <f t="shared" si="6"/>
        <v>0</v>
      </c>
    </row>
    <row r="23" spans="1:14" ht="23.25" customHeight="1" x14ac:dyDescent="0.25">
      <c r="A23" s="824"/>
      <c r="B23" s="71" t="s">
        <v>1819</v>
      </c>
      <c r="C23" s="389">
        <v>305</v>
      </c>
      <c r="D23" s="390">
        <v>8</v>
      </c>
      <c r="E23" s="475">
        <v>313</v>
      </c>
      <c r="F23" s="343" t="s">
        <v>1820</v>
      </c>
      <c r="G23" s="730"/>
      <c r="H23" t="s">
        <v>1819</v>
      </c>
      <c r="I23">
        <v>305</v>
      </c>
      <c r="J23">
        <v>8.0000000000000036</v>
      </c>
      <c r="K23">
        <v>313</v>
      </c>
      <c r="L23" s="514">
        <f t="shared" si="4"/>
        <v>0</v>
      </c>
      <c r="M23" s="514">
        <f t="shared" si="5"/>
        <v>0</v>
      </c>
      <c r="N23" s="514">
        <f t="shared" si="6"/>
        <v>0</v>
      </c>
    </row>
    <row r="24" spans="1:14" ht="23.25" customHeight="1" x14ac:dyDescent="0.25">
      <c r="A24" s="824"/>
      <c r="B24" s="71" t="s">
        <v>1821</v>
      </c>
      <c r="C24" s="389">
        <v>91</v>
      </c>
      <c r="D24" s="390">
        <v>107</v>
      </c>
      <c r="E24" s="475">
        <v>198</v>
      </c>
      <c r="F24" s="343" t="s">
        <v>1822</v>
      </c>
      <c r="G24" s="730"/>
      <c r="H24" t="s">
        <v>1821</v>
      </c>
      <c r="I24">
        <v>91</v>
      </c>
      <c r="J24">
        <v>106.99999999999997</v>
      </c>
      <c r="K24">
        <v>198</v>
      </c>
      <c r="L24" s="514">
        <f t="shared" si="4"/>
        <v>0</v>
      </c>
      <c r="M24" s="514">
        <f t="shared" si="5"/>
        <v>0</v>
      </c>
      <c r="N24" s="514">
        <f t="shared" si="6"/>
        <v>0</v>
      </c>
    </row>
    <row r="25" spans="1:14" ht="23.25" customHeight="1" x14ac:dyDescent="0.25">
      <c r="A25" s="824"/>
      <c r="B25" s="71" t="s">
        <v>1823</v>
      </c>
      <c r="C25" s="389">
        <v>192</v>
      </c>
      <c r="D25" s="390">
        <v>166</v>
      </c>
      <c r="E25" s="475">
        <v>358</v>
      </c>
      <c r="F25" s="343" t="s">
        <v>1824</v>
      </c>
      <c r="G25" s="730"/>
      <c r="H25" t="s">
        <v>1823</v>
      </c>
      <c r="I25">
        <v>192</v>
      </c>
      <c r="J25">
        <v>166</v>
      </c>
      <c r="K25">
        <v>358</v>
      </c>
      <c r="L25" s="514">
        <f t="shared" si="4"/>
        <v>0</v>
      </c>
      <c r="M25" s="514">
        <f t="shared" si="5"/>
        <v>0</v>
      </c>
      <c r="N25" s="514">
        <f t="shared" si="6"/>
        <v>0</v>
      </c>
    </row>
    <row r="26" spans="1:14" ht="23.25" customHeight="1" x14ac:dyDescent="0.25">
      <c r="A26" s="824"/>
      <c r="B26" s="71" t="s">
        <v>1825</v>
      </c>
      <c r="C26" s="389">
        <v>683</v>
      </c>
      <c r="D26" s="390">
        <v>665</v>
      </c>
      <c r="E26" s="475">
        <v>1348</v>
      </c>
      <c r="F26" s="343" t="s">
        <v>1826</v>
      </c>
      <c r="G26" s="730"/>
      <c r="H26" t="s">
        <v>1825</v>
      </c>
      <c r="I26">
        <v>682.99999999999989</v>
      </c>
      <c r="J26">
        <v>664.99999999999989</v>
      </c>
      <c r="K26">
        <v>1347.9999999999998</v>
      </c>
      <c r="L26" s="514">
        <f t="shared" si="4"/>
        <v>0</v>
      </c>
      <c r="M26" s="514">
        <f t="shared" si="5"/>
        <v>0</v>
      </c>
      <c r="N26" s="514">
        <f t="shared" si="6"/>
        <v>0</v>
      </c>
    </row>
    <row r="27" spans="1:14" ht="23.25" customHeight="1" x14ac:dyDescent="0.25">
      <c r="A27" s="824"/>
      <c r="B27" s="71" t="s">
        <v>1827</v>
      </c>
      <c r="C27" s="389">
        <v>495</v>
      </c>
      <c r="D27" s="390">
        <v>422</v>
      </c>
      <c r="E27" s="475">
        <v>917</v>
      </c>
      <c r="F27" s="343" t="s">
        <v>1828</v>
      </c>
      <c r="G27" s="730"/>
      <c r="H27" t="s">
        <v>1827</v>
      </c>
      <c r="I27">
        <v>494.99999999999994</v>
      </c>
      <c r="J27">
        <v>421.99999999999994</v>
      </c>
      <c r="K27">
        <v>916.99999999999989</v>
      </c>
      <c r="L27" s="514">
        <f t="shared" si="4"/>
        <v>0</v>
      </c>
      <c r="M27" s="514">
        <f t="shared" si="5"/>
        <v>0</v>
      </c>
      <c r="N27" s="514">
        <f t="shared" si="6"/>
        <v>0</v>
      </c>
    </row>
    <row r="28" spans="1:14" ht="23.25" customHeight="1" x14ac:dyDescent="0.25">
      <c r="A28" s="824"/>
      <c r="B28" s="71" t="s">
        <v>1829</v>
      </c>
      <c r="C28" s="389">
        <v>11</v>
      </c>
      <c r="D28" s="390">
        <v>7</v>
      </c>
      <c r="E28" s="475">
        <v>18</v>
      </c>
      <c r="F28" s="344" t="s">
        <v>1830</v>
      </c>
      <c r="G28" s="825"/>
      <c r="H28" t="s">
        <v>1829</v>
      </c>
      <c r="I28">
        <v>11</v>
      </c>
      <c r="J28">
        <v>7</v>
      </c>
      <c r="K28">
        <v>18</v>
      </c>
      <c r="L28" s="514">
        <f t="shared" si="4"/>
        <v>0</v>
      </c>
      <c r="M28" s="514">
        <f t="shared" si="5"/>
        <v>0</v>
      </c>
      <c r="N28" s="514">
        <f t="shared" si="6"/>
        <v>0</v>
      </c>
    </row>
    <row r="29" spans="1:14" ht="23.25" customHeight="1" x14ac:dyDescent="0.25">
      <c r="A29" s="824"/>
      <c r="B29" s="71" t="s">
        <v>1831</v>
      </c>
      <c r="C29" s="389">
        <v>1137</v>
      </c>
      <c r="D29" s="390">
        <v>1153</v>
      </c>
      <c r="E29" s="475">
        <v>2290</v>
      </c>
      <c r="F29" s="343" t="s">
        <v>1832</v>
      </c>
      <c r="G29" s="730"/>
      <c r="H29" t="s">
        <v>1831</v>
      </c>
      <c r="I29">
        <v>1136.9999999999998</v>
      </c>
      <c r="J29">
        <v>1153.0000000000002</v>
      </c>
      <c r="K29">
        <v>2290</v>
      </c>
      <c r="L29" s="514">
        <f t="shared" ref="L29:L30" si="7">I29-C29</f>
        <v>0</v>
      </c>
      <c r="M29" s="514">
        <f t="shared" ref="M29:M30" si="8">J29-D29</f>
        <v>0</v>
      </c>
      <c r="N29" s="514">
        <f t="shared" ref="N29:N30" si="9">K29-E29</f>
        <v>0</v>
      </c>
    </row>
    <row r="30" spans="1:14" ht="23.25" customHeight="1" thickBot="1" x14ac:dyDescent="0.3">
      <c r="A30" s="824"/>
      <c r="B30" s="72" t="s">
        <v>1833</v>
      </c>
      <c r="C30" s="389">
        <v>17625</v>
      </c>
      <c r="D30" s="390">
        <v>16204</v>
      </c>
      <c r="E30" s="475">
        <v>33829</v>
      </c>
      <c r="F30" s="503" t="s">
        <v>1834</v>
      </c>
      <c r="G30" s="730"/>
      <c r="H30" t="s">
        <v>1833</v>
      </c>
      <c r="I30">
        <v>17625</v>
      </c>
      <c r="J30">
        <v>16204.000000000004</v>
      </c>
      <c r="K30">
        <v>33828.999999999993</v>
      </c>
      <c r="L30" s="514">
        <f t="shared" si="7"/>
        <v>0</v>
      </c>
      <c r="M30" s="514">
        <f t="shared" si="8"/>
        <v>0</v>
      </c>
      <c r="N30" s="514">
        <f t="shared" si="9"/>
        <v>0</v>
      </c>
    </row>
    <row r="31" spans="1:14" ht="21" customHeight="1" thickBot="1" x14ac:dyDescent="0.3">
      <c r="A31" s="690" t="s">
        <v>54</v>
      </c>
      <c r="B31" s="691"/>
      <c r="C31" s="487">
        <f>SUM(C5:C30)</f>
        <v>39267</v>
      </c>
      <c r="D31" s="487">
        <f t="shared" ref="D31:E31" si="10">SUM(D5:D30)</f>
        <v>35283</v>
      </c>
      <c r="E31" s="500">
        <f t="shared" si="10"/>
        <v>74550</v>
      </c>
      <c r="F31" s="690" t="s">
        <v>55</v>
      </c>
      <c r="G31" s="691"/>
      <c r="I31">
        <v>39335</v>
      </c>
      <c r="J31">
        <v>35300</v>
      </c>
      <c r="K31">
        <v>74635</v>
      </c>
      <c r="L31" s="514">
        <f t="shared" ref="L31:L47" si="11">I31-C31</f>
        <v>68</v>
      </c>
      <c r="M31" s="514">
        <f t="shared" ref="M31:M47" si="12">J31-D31</f>
        <v>17</v>
      </c>
      <c r="N31" s="514">
        <f t="shared" ref="N31:N47" si="13">K31-E31</f>
        <v>85</v>
      </c>
    </row>
    <row r="32" spans="1:14" ht="24.75" customHeight="1" x14ac:dyDescent="0.25">
      <c r="A32" s="780" t="s">
        <v>2252</v>
      </c>
      <c r="B32" s="780"/>
      <c r="C32" s="780"/>
      <c r="D32" s="780"/>
      <c r="E32" s="780"/>
      <c r="F32" s="780"/>
      <c r="G32" s="780"/>
      <c r="L32" s="514">
        <f t="shared" si="11"/>
        <v>0</v>
      </c>
      <c r="M32" s="514">
        <f t="shared" si="12"/>
        <v>0</v>
      </c>
      <c r="N32" s="514">
        <f t="shared" si="13"/>
        <v>0</v>
      </c>
    </row>
    <row r="33" spans="1:14" ht="33.75" customHeight="1" thickBot="1" x14ac:dyDescent="0.3">
      <c r="A33" s="788" t="s">
        <v>2253</v>
      </c>
      <c r="B33" s="788"/>
      <c r="C33" s="788"/>
      <c r="D33" s="788"/>
      <c r="E33" s="788"/>
      <c r="F33" s="788"/>
      <c r="G33" s="788"/>
      <c r="L33" s="514">
        <f t="shared" si="11"/>
        <v>0</v>
      </c>
      <c r="M33" s="514">
        <f t="shared" si="12"/>
        <v>0</v>
      </c>
      <c r="N33" s="514">
        <f t="shared" si="13"/>
        <v>0</v>
      </c>
    </row>
    <row r="34" spans="1:14" ht="17.25" customHeight="1" x14ac:dyDescent="0.25">
      <c r="A34" s="680" t="s">
        <v>0</v>
      </c>
      <c r="B34" s="703" t="s">
        <v>1</v>
      </c>
      <c r="C34" s="241" t="s">
        <v>2</v>
      </c>
      <c r="D34" s="169" t="s">
        <v>3</v>
      </c>
      <c r="E34" s="332" t="s">
        <v>4</v>
      </c>
      <c r="F34" s="577" t="s">
        <v>5</v>
      </c>
      <c r="G34" s="708" t="s">
        <v>6</v>
      </c>
      <c r="L34" s="514" t="e">
        <f t="shared" si="11"/>
        <v>#VALUE!</v>
      </c>
      <c r="M34" s="514" t="e">
        <f t="shared" si="12"/>
        <v>#VALUE!</v>
      </c>
      <c r="N34" s="514" t="e">
        <f t="shared" si="13"/>
        <v>#VALUE!</v>
      </c>
    </row>
    <row r="35" spans="1:14" ht="17.25" customHeight="1" thickBot="1" x14ac:dyDescent="0.3">
      <c r="A35" s="681"/>
      <c r="B35" s="742"/>
      <c r="C35" s="242" t="s">
        <v>7</v>
      </c>
      <c r="D35" s="170" t="s">
        <v>8</v>
      </c>
      <c r="E35" s="259" t="s">
        <v>9</v>
      </c>
      <c r="F35" s="579"/>
      <c r="G35" s="709"/>
      <c r="L35" s="514" t="e">
        <f t="shared" si="11"/>
        <v>#VALUE!</v>
      </c>
      <c r="M35" s="514" t="e">
        <f t="shared" si="12"/>
        <v>#VALUE!</v>
      </c>
      <c r="N35" s="514" t="e">
        <f t="shared" si="13"/>
        <v>#VALUE!</v>
      </c>
    </row>
    <row r="36" spans="1:14" ht="23.25" customHeight="1" x14ac:dyDescent="0.25">
      <c r="A36" s="693" t="s">
        <v>1835</v>
      </c>
      <c r="B36" s="73" t="s">
        <v>1835</v>
      </c>
      <c r="C36" s="389">
        <v>6742</v>
      </c>
      <c r="D36" s="390">
        <v>6255</v>
      </c>
      <c r="E36" s="475">
        <v>12997</v>
      </c>
      <c r="F36" s="345" t="s">
        <v>1836</v>
      </c>
      <c r="G36" s="729" t="s">
        <v>1836</v>
      </c>
      <c r="H36" t="s">
        <v>1835</v>
      </c>
      <c r="I36">
        <v>6742</v>
      </c>
      <c r="J36">
        <v>6255</v>
      </c>
      <c r="K36">
        <v>12996.999999999998</v>
      </c>
      <c r="L36" s="514">
        <f t="shared" si="11"/>
        <v>0</v>
      </c>
      <c r="M36" s="514">
        <f t="shared" si="12"/>
        <v>0</v>
      </c>
      <c r="N36" s="514">
        <f t="shared" si="13"/>
        <v>0</v>
      </c>
    </row>
    <row r="37" spans="1:14" ht="23.25" customHeight="1" x14ac:dyDescent="0.25">
      <c r="A37" s="693"/>
      <c r="B37" s="71" t="s">
        <v>1837</v>
      </c>
      <c r="C37" s="389">
        <v>2932</v>
      </c>
      <c r="D37" s="390">
        <v>2813</v>
      </c>
      <c r="E37" s="475">
        <v>5745</v>
      </c>
      <c r="F37" s="346" t="s">
        <v>1838</v>
      </c>
      <c r="G37" s="730"/>
      <c r="H37" t="s">
        <v>1837</v>
      </c>
      <c r="I37">
        <v>2932.0000000000005</v>
      </c>
      <c r="J37">
        <v>2813</v>
      </c>
      <c r="K37">
        <v>5744.9999999999991</v>
      </c>
      <c r="L37" s="514">
        <f t="shared" si="11"/>
        <v>0</v>
      </c>
      <c r="M37" s="514">
        <f t="shared" si="12"/>
        <v>0</v>
      </c>
      <c r="N37" s="514">
        <f t="shared" si="13"/>
        <v>0</v>
      </c>
    </row>
    <row r="38" spans="1:14" ht="23.25" customHeight="1" x14ac:dyDescent="0.25">
      <c r="A38" s="693"/>
      <c r="B38" s="71" t="s">
        <v>1839</v>
      </c>
      <c r="C38" s="389">
        <v>489</v>
      </c>
      <c r="D38" s="390">
        <v>424</v>
      </c>
      <c r="E38" s="475">
        <v>913</v>
      </c>
      <c r="F38" s="346" t="s">
        <v>1840</v>
      </c>
      <c r="G38" s="730"/>
      <c r="H38" t="s">
        <v>1839</v>
      </c>
      <c r="I38">
        <v>489.00000000000006</v>
      </c>
      <c r="J38">
        <v>424.00000000000006</v>
      </c>
      <c r="K38">
        <v>913</v>
      </c>
      <c r="L38" s="514">
        <f t="shared" si="11"/>
        <v>0</v>
      </c>
      <c r="M38" s="514">
        <f t="shared" si="12"/>
        <v>0</v>
      </c>
      <c r="N38" s="514">
        <f t="shared" si="13"/>
        <v>0</v>
      </c>
    </row>
    <row r="39" spans="1:14" ht="23.25" customHeight="1" x14ac:dyDescent="0.25">
      <c r="A39" s="693"/>
      <c r="B39" s="71" t="s">
        <v>1841</v>
      </c>
      <c r="C39" s="389">
        <v>12</v>
      </c>
      <c r="D39" s="390">
        <v>0</v>
      </c>
      <c r="E39" s="475">
        <v>12</v>
      </c>
      <c r="F39" s="346" t="s">
        <v>1842</v>
      </c>
      <c r="G39" s="730"/>
      <c r="H39" t="s">
        <v>2337</v>
      </c>
      <c r="I39">
        <v>12</v>
      </c>
      <c r="J39">
        <v>0</v>
      </c>
      <c r="K39">
        <v>12</v>
      </c>
      <c r="L39" s="514">
        <f t="shared" si="11"/>
        <v>0</v>
      </c>
      <c r="M39" s="514">
        <f t="shared" si="12"/>
        <v>0</v>
      </c>
      <c r="N39" s="514">
        <f t="shared" si="13"/>
        <v>0</v>
      </c>
    </row>
    <row r="40" spans="1:14" ht="23.25" customHeight="1" thickBot="1" x14ac:dyDescent="0.3">
      <c r="A40" s="693"/>
      <c r="B40" s="72" t="s">
        <v>1843</v>
      </c>
      <c r="C40" s="389">
        <v>59</v>
      </c>
      <c r="D40" s="390">
        <v>31</v>
      </c>
      <c r="E40" s="475">
        <v>90</v>
      </c>
      <c r="F40" s="347" t="s">
        <v>1844</v>
      </c>
      <c r="G40" s="730"/>
      <c r="H40" t="s">
        <v>1843</v>
      </c>
      <c r="I40">
        <v>59.000000000000007</v>
      </c>
      <c r="J40">
        <v>30.999999999999996</v>
      </c>
      <c r="K40">
        <v>90</v>
      </c>
      <c r="L40" s="514">
        <f t="shared" si="11"/>
        <v>0</v>
      </c>
      <c r="M40" s="514">
        <f t="shared" si="12"/>
        <v>0</v>
      </c>
      <c r="N40" s="514">
        <f t="shared" si="13"/>
        <v>0</v>
      </c>
    </row>
    <row r="41" spans="1:14" ht="23.25" customHeight="1" thickBot="1" x14ac:dyDescent="0.3">
      <c r="A41" s="690" t="s">
        <v>54</v>
      </c>
      <c r="B41" s="691"/>
      <c r="C41" s="487">
        <f>SUM(C36:C40)</f>
        <v>10234</v>
      </c>
      <c r="D41" s="487">
        <f t="shared" ref="D41:E41" si="14">SUM(D36:D40)</f>
        <v>9523</v>
      </c>
      <c r="E41" s="500">
        <f t="shared" si="14"/>
        <v>19757</v>
      </c>
      <c r="F41" s="690" t="s">
        <v>55</v>
      </c>
      <c r="G41" s="691"/>
      <c r="I41">
        <v>10234</v>
      </c>
      <c r="J41">
        <v>9523</v>
      </c>
      <c r="K41">
        <v>19756.999999999996</v>
      </c>
      <c r="L41" s="514">
        <f t="shared" si="11"/>
        <v>0</v>
      </c>
      <c r="M41" s="514">
        <f t="shared" si="12"/>
        <v>0</v>
      </c>
      <c r="N41" s="514">
        <f t="shared" si="13"/>
        <v>0</v>
      </c>
    </row>
    <row r="42" spans="1:14" ht="23.25" customHeight="1" x14ac:dyDescent="0.25">
      <c r="A42" s="693" t="s">
        <v>1845</v>
      </c>
      <c r="B42" s="70" t="s">
        <v>1845</v>
      </c>
      <c r="C42" s="389">
        <v>5364</v>
      </c>
      <c r="D42" s="390">
        <v>5198</v>
      </c>
      <c r="E42" s="475">
        <v>10562</v>
      </c>
      <c r="F42" s="348" t="s">
        <v>1846</v>
      </c>
      <c r="G42" s="730" t="s">
        <v>1846</v>
      </c>
      <c r="H42" t="s">
        <v>1845</v>
      </c>
      <c r="I42">
        <v>5364</v>
      </c>
      <c r="J42">
        <v>5198</v>
      </c>
      <c r="K42">
        <v>10561.999999999998</v>
      </c>
      <c r="L42" s="514">
        <f t="shared" si="11"/>
        <v>0</v>
      </c>
      <c r="M42" s="514">
        <f t="shared" si="12"/>
        <v>0</v>
      </c>
      <c r="N42" s="514">
        <f t="shared" si="13"/>
        <v>0</v>
      </c>
    </row>
    <row r="43" spans="1:14" ht="23.25" customHeight="1" x14ac:dyDescent="0.25">
      <c r="A43" s="693"/>
      <c r="B43" s="71" t="s">
        <v>1847</v>
      </c>
      <c r="C43" s="389">
        <v>355</v>
      </c>
      <c r="D43" s="390">
        <v>278</v>
      </c>
      <c r="E43" s="475">
        <v>633</v>
      </c>
      <c r="F43" s="346" t="s">
        <v>1848</v>
      </c>
      <c r="G43" s="730"/>
      <c r="H43" t="s">
        <v>1847</v>
      </c>
      <c r="I43">
        <v>355</v>
      </c>
      <c r="J43">
        <v>278</v>
      </c>
      <c r="K43">
        <v>633</v>
      </c>
      <c r="L43" s="514">
        <f t="shared" si="11"/>
        <v>0</v>
      </c>
      <c r="M43" s="514">
        <f t="shared" si="12"/>
        <v>0</v>
      </c>
      <c r="N43" s="514">
        <f t="shared" si="13"/>
        <v>0</v>
      </c>
    </row>
    <row r="44" spans="1:14" ht="23.25" customHeight="1" thickBot="1" x14ac:dyDescent="0.3">
      <c r="A44" s="693"/>
      <c r="B44" s="72" t="s">
        <v>1849</v>
      </c>
      <c r="C44" s="389">
        <v>32</v>
      </c>
      <c r="D44" s="390">
        <v>6</v>
      </c>
      <c r="E44" s="475">
        <v>38</v>
      </c>
      <c r="F44" s="347" t="s">
        <v>1850</v>
      </c>
      <c r="G44" s="730"/>
      <c r="H44" t="s">
        <v>1849</v>
      </c>
      <c r="I44">
        <v>32</v>
      </c>
      <c r="J44">
        <v>5.9999999999999964</v>
      </c>
      <c r="K44">
        <v>38</v>
      </c>
      <c r="L44" s="514">
        <f t="shared" si="11"/>
        <v>0</v>
      </c>
      <c r="M44" s="514">
        <f t="shared" si="12"/>
        <v>0</v>
      </c>
      <c r="N44" s="514">
        <f t="shared" si="13"/>
        <v>0</v>
      </c>
    </row>
    <row r="45" spans="1:14" ht="23.25" customHeight="1" thickBot="1" x14ac:dyDescent="0.3">
      <c r="A45" s="690" t="s">
        <v>54</v>
      </c>
      <c r="B45" s="691"/>
      <c r="C45" s="487">
        <f>SUM(C42:C44)</f>
        <v>5751</v>
      </c>
      <c r="D45" s="487">
        <f t="shared" ref="D45:E45" si="15">SUM(D42:D44)</f>
        <v>5482</v>
      </c>
      <c r="E45" s="500">
        <f t="shared" si="15"/>
        <v>11233</v>
      </c>
      <c r="F45" s="690" t="s">
        <v>55</v>
      </c>
      <c r="G45" s="691"/>
      <c r="I45">
        <v>5751</v>
      </c>
      <c r="J45">
        <v>5482</v>
      </c>
      <c r="K45">
        <v>11232.999999999998</v>
      </c>
      <c r="L45" s="514">
        <f t="shared" si="11"/>
        <v>0</v>
      </c>
      <c r="M45" s="514">
        <f t="shared" si="12"/>
        <v>0</v>
      </c>
      <c r="N45" s="514">
        <f t="shared" si="13"/>
        <v>0</v>
      </c>
    </row>
    <row r="46" spans="1:14" ht="23.25" customHeight="1" x14ac:dyDescent="0.25">
      <c r="A46" s="730" t="s">
        <v>1851</v>
      </c>
      <c r="B46" s="70" t="s">
        <v>1851</v>
      </c>
      <c r="C46" s="389">
        <v>5174</v>
      </c>
      <c r="D46" s="390">
        <v>4750</v>
      </c>
      <c r="E46" s="475">
        <v>9924</v>
      </c>
      <c r="F46" s="349" t="s">
        <v>1852</v>
      </c>
      <c r="G46" s="730" t="s">
        <v>1852</v>
      </c>
      <c r="H46" t="s">
        <v>1851</v>
      </c>
      <c r="I46">
        <v>5174</v>
      </c>
      <c r="J46">
        <v>4750</v>
      </c>
      <c r="K46">
        <v>9924</v>
      </c>
      <c r="L46" s="514">
        <f t="shared" si="11"/>
        <v>0</v>
      </c>
      <c r="M46" s="514">
        <f t="shared" si="12"/>
        <v>0</v>
      </c>
      <c r="N46" s="514">
        <f t="shared" si="13"/>
        <v>0</v>
      </c>
    </row>
    <row r="47" spans="1:14" ht="23.25" customHeight="1" x14ac:dyDescent="0.25">
      <c r="A47" s="730"/>
      <c r="B47" s="71" t="s">
        <v>1853</v>
      </c>
      <c r="C47" s="389">
        <v>1406</v>
      </c>
      <c r="D47" s="390">
        <v>1245</v>
      </c>
      <c r="E47" s="475">
        <v>2651</v>
      </c>
      <c r="F47" s="350" t="s">
        <v>1854</v>
      </c>
      <c r="G47" s="730"/>
      <c r="H47" t="s">
        <v>1853</v>
      </c>
      <c r="I47">
        <v>1406</v>
      </c>
      <c r="J47">
        <v>1245</v>
      </c>
      <c r="K47">
        <v>2651.0000000000005</v>
      </c>
      <c r="L47" s="514">
        <f t="shared" si="11"/>
        <v>0</v>
      </c>
      <c r="M47" s="514">
        <f t="shared" si="12"/>
        <v>0</v>
      </c>
      <c r="N47" s="514">
        <f t="shared" si="13"/>
        <v>0</v>
      </c>
    </row>
    <row r="48" spans="1:14" ht="23.25" customHeight="1" thickBot="1" x14ac:dyDescent="0.3">
      <c r="A48" s="730"/>
      <c r="B48" s="72" t="s">
        <v>1805</v>
      </c>
      <c r="C48" s="389">
        <v>68</v>
      </c>
      <c r="D48" s="390">
        <v>17</v>
      </c>
      <c r="E48" s="475">
        <v>85</v>
      </c>
      <c r="F48" s="347" t="s">
        <v>1806</v>
      </c>
      <c r="G48" s="730"/>
      <c r="H48" t="s">
        <v>1805</v>
      </c>
      <c r="I48">
        <v>68</v>
      </c>
      <c r="J48">
        <v>16.999999999999996</v>
      </c>
      <c r="K48">
        <v>85.000000000000014</v>
      </c>
      <c r="L48" s="514">
        <f t="shared" ref="L48:L52" si="16">I48-C48</f>
        <v>0</v>
      </c>
      <c r="M48" s="514">
        <f t="shared" ref="M48:M52" si="17">J48-D48</f>
        <v>0</v>
      </c>
      <c r="N48" s="514">
        <f t="shared" ref="N48:N52" si="18">K48-E48</f>
        <v>0</v>
      </c>
    </row>
    <row r="49" spans="1:14" ht="19.5" customHeight="1" thickBot="1" x14ac:dyDescent="0.3">
      <c r="A49" s="690" t="s">
        <v>54</v>
      </c>
      <c r="B49" s="691"/>
      <c r="C49" s="487">
        <f>SUM(C46:C48)</f>
        <v>6648</v>
      </c>
      <c r="D49" s="487">
        <f t="shared" ref="D49:E49" si="19">SUM(D46:D48)</f>
        <v>6012</v>
      </c>
      <c r="E49" s="500">
        <f t="shared" si="19"/>
        <v>12660</v>
      </c>
      <c r="F49" s="690" t="s">
        <v>55</v>
      </c>
      <c r="G49" s="691"/>
      <c r="I49">
        <v>61900</v>
      </c>
      <c r="J49">
        <v>56300</v>
      </c>
      <c r="K49">
        <v>118200</v>
      </c>
      <c r="L49" s="514">
        <f t="shared" si="16"/>
        <v>55252</v>
      </c>
      <c r="M49" s="514">
        <f t="shared" si="17"/>
        <v>50288</v>
      </c>
      <c r="N49" s="514">
        <f t="shared" si="18"/>
        <v>105540</v>
      </c>
    </row>
    <row r="50" spans="1:14" ht="19.5" customHeight="1" thickBot="1" x14ac:dyDescent="0.3">
      <c r="A50" s="826" t="s">
        <v>316</v>
      </c>
      <c r="B50" s="827"/>
      <c r="C50" s="488">
        <f>C49+C45+C41+C31</f>
        <v>61900</v>
      </c>
      <c r="D50" s="496">
        <f t="shared" ref="D50:E50" si="20">D49+D45+D41+D31</f>
        <v>56300</v>
      </c>
      <c r="E50" s="488">
        <f t="shared" si="20"/>
        <v>118200</v>
      </c>
      <c r="F50" s="828" t="s">
        <v>2263</v>
      </c>
      <c r="G50" s="829"/>
      <c r="L50" s="514">
        <f t="shared" si="16"/>
        <v>-61900</v>
      </c>
      <c r="M50" s="514">
        <f t="shared" si="17"/>
        <v>-56300</v>
      </c>
      <c r="N50" s="514">
        <f t="shared" si="18"/>
        <v>-118200</v>
      </c>
    </row>
    <row r="51" spans="1:14" s="135" customFormat="1" ht="19.5" customHeight="1" x14ac:dyDescent="0.25">
      <c r="A51" s="672" t="s">
        <v>1557</v>
      </c>
      <c r="B51" s="672"/>
      <c r="C51" s="136"/>
      <c r="D51" s="137"/>
      <c r="E51" s="537" t="s">
        <v>2136</v>
      </c>
      <c r="F51" s="537"/>
      <c r="G51" s="537"/>
      <c r="H51"/>
      <c r="I51"/>
      <c r="J51"/>
      <c r="K51"/>
      <c r="L51" s="514">
        <f t="shared" si="16"/>
        <v>0</v>
      </c>
      <c r="M51" s="514">
        <f t="shared" si="17"/>
        <v>0</v>
      </c>
      <c r="N51" s="514" t="e">
        <f t="shared" si="18"/>
        <v>#VALUE!</v>
      </c>
    </row>
    <row r="52" spans="1:14" ht="19.5" customHeight="1" x14ac:dyDescent="0.25">
      <c r="C52"/>
      <c r="D52"/>
      <c r="E52"/>
      <c r="L52" s="514">
        <f t="shared" si="16"/>
        <v>0</v>
      </c>
      <c r="M52" s="514">
        <f t="shared" si="17"/>
        <v>0</v>
      </c>
      <c r="N52" s="514">
        <f t="shared" si="18"/>
        <v>0</v>
      </c>
    </row>
    <row r="54" spans="1:14" ht="19.5" customHeight="1" x14ac:dyDescent="0.25">
      <c r="C54" s="117"/>
      <c r="D54" s="117"/>
      <c r="E54" s="117"/>
      <c r="H54" s="135"/>
      <c r="I54" s="135"/>
      <c r="J54" s="135"/>
      <c r="K54" s="135"/>
    </row>
  </sheetData>
  <mergeCells count="32">
    <mergeCell ref="F31:G31"/>
    <mergeCell ref="A31:B31"/>
    <mergeCell ref="F49:G49"/>
    <mergeCell ref="A49:B49"/>
    <mergeCell ref="A41:B41"/>
    <mergeCell ref="F41:G41"/>
    <mergeCell ref="F45:G45"/>
    <mergeCell ref="A45:B45"/>
    <mergeCell ref="A50:B50"/>
    <mergeCell ref="F50:G50"/>
    <mergeCell ref="A36:A40"/>
    <mergeCell ref="G36:G40"/>
    <mergeCell ref="A42:A44"/>
    <mergeCell ref="G42:G44"/>
    <mergeCell ref="A46:A48"/>
    <mergeCell ref="G46:G48"/>
    <mergeCell ref="E51:G51"/>
    <mergeCell ref="A51:B51"/>
    <mergeCell ref="A1:G1"/>
    <mergeCell ref="A2:G2"/>
    <mergeCell ref="A3:A4"/>
    <mergeCell ref="B3:B4"/>
    <mergeCell ref="F3:F4"/>
    <mergeCell ref="G3:G4"/>
    <mergeCell ref="A5:A30"/>
    <mergeCell ref="G5:G30"/>
    <mergeCell ref="A32:G32"/>
    <mergeCell ref="A33:G33"/>
    <mergeCell ref="A34:A35"/>
    <mergeCell ref="B34:B35"/>
    <mergeCell ref="F34:F35"/>
    <mergeCell ref="G34:G35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rowBreaks count="1" manualBreakCount="1">
    <brk id="3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rightToLeft="1" view="pageBreakPreview" topLeftCell="A64" zoomScaleNormal="100" zoomScaleSheetLayoutView="100" workbookViewId="0">
      <selection activeCell="H80" sqref="H80"/>
    </sheetView>
  </sheetViews>
  <sheetFormatPr defaultColWidth="17.5703125" defaultRowHeight="19.5" customHeight="1" x14ac:dyDescent="0.25"/>
  <cols>
    <col min="1" max="1" width="7.42578125" style="103" customWidth="1"/>
    <col min="2" max="2" width="16.140625" bestFit="1" customWidth="1"/>
    <col min="3" max="5" width="12.140625" style="111" customWidth="1"/>
    <col min="6" max="6" width="22.7109375" bestFit="1" customWidth="1"/>
    <col min="7" max="7" width="9.42578125" bestFit="1" customWidth="1"/>
    <col min="8" max="8" width="16.28515625" bestFit="1" customWidth="1"/>
    <col min="9" max="9" width="6.85546875" bestFit="1" customWidth="1"/>
    <col min="10" max="10" width="5.85546875" bestFit="1" customWidth="1"/>
    <col min="11" max="11" width="6.85546875" bestFit="1" customWidth="1"/>
    <col min="12" max="14" width="7.7109375" customWidth="1"/>
  </cols>
  <sheetData>
    <row r="1" spans="1:14" ht="25.5" customHeight="1" x14ac:dyDescent="0.25">
      <c r="A1" s="780" t="s">
        <v>2254</v>
      </c>
      <c r="B1" s="780"/>
      <c r="C1" s="780"/>
      <c r="D1" s="780"/>
      <c r="E1" s="780"/>
      <c r="F1" s="780"/>
      <c r="G1" s="780"/>
    </row>
    <row r="2" spans="1:14" ht="34.5" customHeight="1" thickBot="1" x14ac:dyDescent="0.3">
      <c r="A2" s="788" t="s">
        <v>2255</v>
      </c>
      <c r="B2" s="788"/>
      <c r="C2" s="788"/>
      <c r="D2" s="788"/>
      <c r="E2" s="788"/>
      <c r="F2" s="788"/>
      <c r="G2" s="788"/>
    </row>
    <row r="3" spans="1:14" ht="19.5" customHeight="1" x14ac:dyDescent="0.25">
      <c r="A3" s="680" t="s">
        <v>0</v>
      </c>
      <c r="B3" s="703" t="s">
        <v>1</v>
      </c>
      <c r="C3" s="241" t="s">
        <v>2</v>
      </c>
      <c r="D3" s="351" t="s">
        <v>3</v>
      </c>
      <c r="E3" s="258" t="s">
        <v>4</v>
      </c>
      <c r="F3" s="577" t="s">
        <v>5</v>
      </c>
      <c r="G3" s="708" t="s">
        <v>6</v>
      </c>
    </row>
    <row r="4" spans="1:14" ht="19.5" customHeight="1" thickBot="1" x14ac:dyDescent="0.3">
      <c r="A4" s="681"/>
      <c r="B4" s="742"/>
      <c r="C4" s="242" t="s">
        <v>7</v>
      </c>
      <c r="D4" s="352" t="s">
        <v>8</v>
      </c>
      <c r="E4" s="259" t="s">
        <v>9</v>
      </c>
      <c r="F4" s="579"/>
      <c r="G4" s="709"/>
    </row>
    <row r="5" spans="1:14" ht="18.75" customHeight="1" x14ac:dyDescent="0.25">
      <c r="A5" s="729" t="s">
        <v>1855</v>
      </c>
      <c r="B5" s="74" t="s">
        <v>1856</v>
      </c>
      <c r="C5" s="389">
        <v>7987</v>
      </c>
      <c r="D5" s="489">
        <v>6401</v>
      </c>
      <c r="E5" s="475">
        <v>14388</v>
      </c>
      <c r="F5" s="55" t="s">
        <v>1857</v>
      </c>
      <c r="G5" s="729" t="s">
        <v>1858</v>
      </c>
      <c r="H5" t="s">
        <v>1856</v>
      </c>
      <c r="I5">
        <v>7987</v>
      </c>
      <c r="J5">
        <v>6401</v>
      </c>
      <c r="K5">
        <v>14388</v>
      </c>
      <c r="L5" s="514">
        <f>I5-C5</f>
        <v>0</v>
      </c>
      <c r="M5" s="514">
        <f t="shared" ref="M5:N5" si="0">J5-D5</f>
        <v>0</v>
      </c>
      <c r="N5" s="514">
        <f t="shared" si="0"/>
        <v>0</v>
      </c>
    </row>
    <row r="6" spans="1:14" ht="18.75" customHeight="1" x14ac:dyDescent="0.25">
      <c r="A6" s="730"/>
      <c r="B6" s="75" t="s">
        <v>162</v>
      </c>
      <c r="C6" s="389">
        <v>5863</v>
      </c>
      <c r="D6" s="489">
        <v>6242</v>
      </c>
      <c r="E6" s="475">
        <v>12105</v>
      </c>
      <c r="F6" s="57" t="s">
        <v>1859</v>
      </c>
      <c r="G6" s="730"/>
      <c r="H6" t="s">
        <v>162</v>
      </c>
      <c r="I6">
        <v>5863.0000000000009</v>
      </c>
      <c r="J6">
        <v>6242</v>
      </c>
      <c r="K6">
        <v>12105</v>
      </c>
      <c r="L6" s="514">
        <f t="shared" ref="L6:L14" si="1">I6-C6</f>
        <v>0</v>
      </c>
      <c r="M6" s="514">
        <f t="shared" ref="M6:M14" si="2">J6-D6</f>
        <v>0</v>
      </c>
      <c r="N6" s="514">
        <f t="shared" ref="N6:N14" si="3">K6-E6</f>
        <v>0</v>
      </c>
    </row>
    <row r="7" spans="1:14" ht="18.75" customHeight="1" x14ac:dyDescent="0.25">
      <c r="A7" s="730"/>
      <c r="B7" s="75" t="s">
        <v>1860</v>
      </c>
      <c r="C7" s="389">
        <v>2487</v>
      </c>
      <c r="D7" s="489">
        <v>2579</v>
      </c>
      <c r="E7" s="475">
        <v>5066</v>
      </c>
      <c r="F7" s="57" t="s">
        <v>1861</v>
      </c>
      <c r="G7" s="730"/>
      <c r="H7" t="s">
        <v>1860</v>
      </c>
      <c r="I7">
        <v>2487</v>
      </c>
      <c r="J7">
        <v>2579.0000000000005</v>
      </c>
      <c r="K7">
        <v>5066.0000000000009</v>
      </c>
      <c r="L7" s="514">
        <f t="shared" si="1"/>
        <v>0</v>
      </c>
      <c r="M7" s="514">
        <f t="shared" si="2"/>
        <v>0</v>
      </c>
      <c r="N7" s="514">
        <f t="shared" si="3"/>
        <v>0</v>
      </c>
    </row>
    <row r="8" spans="1:14" ht="18.75" customHeight="1" x14ac:dyDescent="0.25">
      <c r="A8" s="730"/>
      <c r="B8" s="75" t="s">
        <v>1862</v>
      </c>
      <c r="C8" s="389">
        <v>1412</v>
      </c>
      <c r="D8" s="489">
        <v>1474</v>
      </c>
      <c r="E8" s="475">
        <v>2886</v>
      </c>
      <c r="F8" s="57" t="s">
        <v>1863</v>
      </c>
      <c r="G8" s="730"/>
      <c r="H8" t="s">
        <v>1862</v>
      </c>
      <c r="I8">
        <v>1412.0000000000002</v>
      </c>
      <c r="J8">
        <v>1474</v>
      </c>
      <c r="K8">
        <v>2885.9999999999995</v>
      </c>
      <c r="L8" s="514">
        <f t="shared" si="1"/>
        <v>0</v>
      </c>
      <c r="M8" s="514">
        <f t="shared" si="2"/>
        <v>0</v>
      </c>
      <c r="N8" s="514">
        <f t="shared" si="3"/>
        <v>0</v>
      </c>
    </row>
    <row r="9" spans="1:14" ht="18.75" customHeight="1" x14ac:dyDescent="0.25">
      <c r="A9" s="730"/>
      <c r="B9" s="75" t="s">
        <v>1864</v>
      </c>
      <c r="C9" s="389">
        <v>2179</v>
      </c>
      <c r="D9" s="489">
        <v>2280</v>
      </c>
      <c r="E9" s="475">
        <v>4459</v>
      </c>
      <c r="F9" s="57" t="s">
        <v>1865</v>
      </c>
      <c r="G9" s="730"/>
      <c r="H9" t="s">
        <v>1864</v>
      </c>
      <c r="I9">
        <v>2179</v>
      </c>
      <c r="J9">
        <v>2280</v>
      </c>
      <c r="K9">
        <v>4458.9999999999991</v>
      </c>
      <c r="L9" s="514">
        <f t="shared" si="1"/>
        <v>0</v>
      </c>
      <c r="M9" s="514">
        <f t="shared" si="2"/>
        <v>0</v>
      </c>
      <c r="N9" s="514">
        <f t="shared" si="3"/>
        <v>0</v>
      </c>
    </row>
    <row r="10" spans="1:14" ht="18.75" customHeight="1" x14ac:dyDescent="0.25">
      <c r="A10" s="730"/>
      <c r="B10" s="75" t="s">
        <v>1866</v>
      </c>
      <c r="C10" s="389">
        <v>552</v>
      </c>
      <c r="D10" s="489">
        <v>482</v>
      </c>
      <c r="E10" s="475">
        <v>1034</v>
      </c>
      <c r="F10" s="57" t="s">
        <v>1867</v>
      </c>
      <c r="G10" s="730"/>
      <c r="H10" t="s">
        <v>1866</v>
      </c>
      <c r="I10">
        <v>552</v>
      </c>
      <c r="J10">
        <v>482</v>
      </c>
      <c r="K10">
        <v>1034</v>
      </c>
      <c r="L10" s="514">
        <f t="shared" si="1"/>
        <v>0</v>
      </c>
      <c r="M10" s="514">
        <f t="shared" si="2"/>
        <v>0</v>
      </c>
      <c r="N10" s="514">
        <f t="shared" si="3"/>
        <v>0</v>
      </c>
    </row>
    <row r="11" spans="1:14" ht="18.75" customHeight="1" x14ac:dyDescent="0.25">
      <c r="A11" s="730"/>
      <c r="B11" s="75" t="s">
        <v>1868</v>
      </c>
      <c r="C11" s="389">
        <v>4</v>
      </c>
      <c r="D11" s="489">
        <v>0</v>
      </c>
      <c r="E11" s="475">
        <v>4</v>
      </c>
      <c r="F11" s="57" t="s">
        <v>1869</v>
      </c>
      <c r="G11" s="730"/>
      <c r="H11" t="s">
        <v>1868</v>
      </c>
      <c r="I11">
        <v>4</v>
      </c>
      <c r="J11">
        <v>0</v>
      </c>
      <c r="K11">
        <v>4</v>
      </c>
      <c r="L11" s="514">
        <f t="shared" si="1"/>
        <v>0</v>
      </c>
      <c r="M11" s="514">
        <f t="shared" si="2"/>
        <v>0</v>
      </c>
      <c r="N11" s="514">
        <f t="shared" si="3"/>
        <v>0</v>
      </c>
    </row>
    <row r="12" spans="1:14" ht="18.75" customHeight="1" x14ac:dyDescent="0.25">
      <c r="A12" s="730"/>
      <c r="B12" s="75" t="s">
        <v>1870</v>
      </c>
      <c r="C12" s="389">
        <v>200</v>
      </c>
      <c r="D12" s="489">
        <v>207</v>
      </c>
      <c r="E12" s="475">
        <v>407</v>
      </c>
      <c r="F12" s="57" t="s">
        <v>1871</v>
      </c>
      <c r="G12" s="730"/>
      <c r="H12" t="s">
        <v>1870</v>
      </c>
      <c r="I12">
        <v>199.99999999999997</v>
      </c>
      <c r="J12">
        <v>207.00000000000003</v>
      </c>
      <c r="K12">
        <v>407</v>
      </c>
      <c r="L12" s="514">
        <f t="shared" si="1"/>
        <v>0</v>
      </c>
      <c r="M12" s="514">
        <f t="shared" si="2"/>
        <v>0</v>
      </c>
      <c r="N12" s="514">
        <f t="shared" si="3"/>
        <v>0</v>
      </c>
    </row>
    <row r="13" spans="1:14" ht="18.75" customHeight="1" x14ac:dyDescent="0.25">
      <c r="A13" s="730"/>
      <c r="B13" s="75" t="s">
        <v>1872</v>
      </c>
      <c r="C13" s="389">
        <v>72</v>
      </c>
      <c r="D13" s="489">
        <v>42</v>
      </c>
      <c r="E13" s="475">
        <v>114</v>
      </c>
      <c r="F13" s="57" t="s">
        <v>1873</v>
      </c>
      <c r="G13" s="730"/>
      <c r="H13" t="s">
        <v>1872</v>
      </c>
      <c r="I13">
        <v>72</v>
      </c>
      <c r="J13">
        <v>42</v>
      </c>
      <c r="K13">
        <v>114.00000000000001</v>
      </c>
      <c r="L13" s="514">
        <f t="shared" si="1"/>
        <v>0</v>
      </c>
      <c r="M13" s="514">
        <f t="shared" si="2"/>
        <v>0</v>
      </c>
      <c r="N13" s="514">
        <f t="shared" si="3"/>
        <v>0</v>
      </c>
    </row>
    <row r="14" spans="1:14" ht="18.75" customHeight="1" x14ac:dyDescent="0.25">
      <c r="A14" s="730"/>
      <c r="B14" s="75" t="s">
        <v>1874</v>
      </c>
      <c r="C14" s="389">
        <v>253</v>
      </c>
      <c r="D14" s="489">
        <v>244</v>
      </c>
      <c r="E14" s="475">
        <v>497</v>
      </c>
      <c r="F14" s="57" t="s">
        <v>1875</v>
      </c>
      <c r="G14" s="730"/>
      <c r="H14" t="s">
        <v>1874</v>
      </c>
      <c r="I14">
        <v>253</v>
      </c>
      <c r="J14">
        <v>244</v>
      </c>
      <c r="K14">
        <v>497</v>
      </c>
      <c r="L14" s="514">
        <f t="shared" si="1"/>
        <v>0</v>
      </c>
      <c r="M14" s="514">
        <f t="shared" si="2"/>
        <v>0</v>
      </c>
      <c r="N14" s="514">
        <f t="shared" si="3"/>
        <v>0</v>
      </c>
    </row>
    <row r="15" spans="1:14" ht="18.75" customHeight="1" x14ac:dyDescent="0.25">
      <c r="A15" s="730"/>
      <c r="B15" s="79" t="s">
        <v>1929</v>
      </c>
      <c r="C15" s="389">
        <v>337</v>
      </c>
      <c r="D15" s="489">
        <v>375</v>
      </c>
      <c r="E15" s="475">
        <v>712</v>
      </c>
      <c r="F15" s="260" t="s">
        <v>1930</v>
      </c>
      <c r="G15" s="730"/>
      <c r="H15" t="s">
        <v>1929</v>
      </c>
      <c r="I15">
        <v>337</v>
      </c>
      <c r="J15">
        <v>375.00000000000011</v>
      </c>
      <c r="K15">
        <v>711.99999999999989</v>
      </c>
      <c r="L15" s="514">
        <f t="shared" ref="L15:L16" si="4">I15-C15</f>
        <v>0</v>
      </c>
      <c r="M15" s="514">
        <f t="shared" ref="M15:M16" si="5">J15-D15</f>
        <v>0</v>
      </c>
      <c r="N15" s="514">
        <f t="shared" ref="N15:N16" si="6">K15-E15</f>
        <v>0</v>
      </c>
    </row>
    <row r="16" spans="1:14" ht="18.75" customHeight="1" thickBot="1" x14ac:dyDescent="0.3">
      <c r="A16" s="731"/>
      <c r="B16" s="76" t="s">
        <v>1876</v>
      </c>
      <c r="C16" s="389">
        <v>44</v>
      </c>
      <c r="D16" s="489">
        <v>49</v>
      </c>
      <c r="E16" s="475">
        <v>93</v>
      </c>
      <c r="F16" s="59" t="s">
        <v>1877</v>
      </c>
      <c r="G16" s="731"/>
      <c r="H16" t="s">
        <v>1876</v>
      </c>
      <c r="I16">
        <v>43.999999999999993</v>
      </c>
      <c r="J16">
        <v>49</v>
      </c>
      <c r="K16">
        <v>93.000000000000014</v>
      </c>
      <c r="L16" s="514">
        <f t="shared" si="4"/>
        <v>0</v>
      </c>
      <c r="M16" s="514">
        <f t="shared" si="5"/>
        <v>0</v>
      </c>
      <c r="N16" s="514">
        <f t="shared" si="6"/>
        <v>0</v>
      </c>
    </row>
    <row r="17" spans="1:14" ht="17.25" customHeight="1" thickBot="1" x14ac:dyDescent="0.3">
      <c r="A17" s="104"/>
      <c r="B17" s="46" t="s">
        <v>54</v>
      </c>
      <c r="C17" s="487">
        <f>SUM(C5:C16)</f>
        <v>21390</v>
      </c>
      <c r="D17" s="487">
        <f t="shared" ref="D17:E17" si="7">SUM(D5:D16)</f>
        <v>20375</v>
      </c>
      <c r="E17" s="487">
        <f t="shared" si="7"/>
        <v>41765</v>
      </c>
      <c r="F17" s="261" t="s">
        <v>55</v>
      </c>
      <c r="G17" s="77"/>
      <c r="I17">
        <v>21053</v>
      </c>
      <c r="J17">
        <v>20000</v>
      </c>
      <c r="K17">
        <v>41053</v>
      </c>
      <c r="L17" s="514">
        <f t="shared" ref="L17:L41" si="8">I17-C17</f>
        <v>-337</v>
      </c>
      <c r="M17" s="514">
        <f t="shared" ref="M17:M41" si="9">J17-D17</f>
        <v>-375</v>
      </c>
      <c r="N17" s="514">
        <f t="shared" ref="N17:N41" si="10">K17-E17</f>
        <v>-712</v>
      </c>
    </row>
    <row r="18" spans="1:14" ht="21" customHeight="1" x14ac:dyDescent="0.25">
      <c r="A18" s="729" t="s">
        <v>1878</v>
      </c>
      <c r="B18" s="74" t="s">
        <v>1879</v>
      </c>
      <c r="C18" s="389">
        <v>100</v>
      </c>
      <c r="D18" s="489">
        <v>89</v>
      </c>
      <c r="E18" s="475">
        <v>189</v>
      </c>
      <c r="F18" s="262" t="s">
        <v>1880</v>
      </c>
      <c r="G18" s="729" t="s">
        <v>1881</v>
      </c>
      <c r="H18" t="s">
        <v>1879</v>
      </c>
      <c r="I18">
        <v>100</v>
      </c>
      <c r="J18">
        <v>89</v>
      </c>
      <c r="K18">
        <v>189</v>
      </c>
      <c r="L18" s="514">
        <f t="shared" si="8"/>
        <v>0</v>
      </c>
      <c r="M18" s="514">
        <f t="shared" si="9"/>
        <v>0</v>
      </c>
      <c r="N18" s="514">
        <f t="shared" si="10"/>
        <v>0</v>
      </c>
    </row>
    <row r="19" spans="1:14" ht="21" customHeight="1" x14ac:dyDescent="0.25">
      <c r="A19" s="730"/>
      <c r="B19" s="75" t="s">
        <v>1882</v>
      </c>
      <c r="C19" s="389">
        <v>2</v>
      </c>
      <c r="D19" s="489">
        <v>12</v>
      </c>
      <c r="E19" s="475">
        <v>14</v>
      </c>
      <c r="F19" s="263" t="s">
        <v>1883</v>
      </c>
      <c r="G19" s="833"/>
      <c r="H19" t="s">
        <v>1882</v>
      </c>
      <c r="I19">
        <v>2</v>
      </c>
      <c r="J19">
        <v>12</v>
      </c>
      <c r="K19">
        <v>14</v>
      </c>
      <c r="L19" s="514">
        <f t="shared" si="8"/>
        <v>0</v>
      </c>
      <c r="M19" s="514">
        <f t="shared" si="9"/>
        <v>0</v>
      </c>
      <c r="N19" s="514">
        <f t="shared" si="10"/>
        <v>0</v>
      </c>
    </row>
    <row r="20" spans="1:14" ht="21" customHeight="1" x14ac:dyDescent="0.25">
      <c r="A20" s="730"/>
      <c r="B20" s="75" t="s">
        <v>1884</v>
      </c>
      <c r="C20" s="389">
        <v>138</v>
      </c>
      <c r="D20" s="489">
        <v>125</v>
      </c>
      <c r="E20" s="475">
        <v>263</v>
      </c>
      <c r="F20" s="263" t="s">
        <v>1885</v>
      </c>
      <c r="G20" s="833"/>
      <c r="H20" t="s">
        <v>1884</v>
      </c>
      <c r="I20">
        <v>138</v>
      </c>
      <c r="J20">
        <v>125</v>
      </c>
      <c r="K20">
        <v>263</v>
      </c>
      <c r="L20" s="514">
        <f t="shared" si="8"/>
        <v>0</v>
      </c>
      <c r="M20" s="514">
        <f t="shared" si="9"/>
        <v>0</v>
      </c>
      <c r="N20" s="514">
        <f t="shared" si="10"/>
        <v>0</v>
      </c>
    </row>
    <row r="21" spans="1:14" ht="21" customHeight="1" x14ac:dyDescent="0.25">
      <c r="A21" s="730"/>
      <c r="B21" s="75" t="s">
        <v>1886</v>
      </c>
      <c r="C21" s="389">
        <v>213</v>
      </c>
      <c r="D21" s="489">
        <v>30</v>
      </c>
      <c r="E21" s="475">
        <v>243</v>
      </c>
      <c r="F21" s="263" t="s">
        <v>1887</v>
      </c>
      <c r="G21" s="833"/>
      <c r="H21" t="s">
        <v>1886</v>
      </c>
      <c r="I21">
        <v>213</v>
      </c>
      <c r="J21">
        <v>30</v>
      </c>
      <c r="K21">
        <v>243</v>
      </c>
      <c r="L21" s="514">
        <f t="shared" si="8"/>
        <v>0</v>
      </c>
      <c r="M21" s="514">
        <f t="shared" si="9"/>
        <v>0</v>
      </c>
      <c r="N21" s="514">
        <f t="shared" si="10"/>
        <v>0</v>
      </c>
    </row>
    <row r="22" spans="1:14" ht="21" customHeight="1" thickBot="1" x14ac:dyDescent="0.3">
      <c r="A22" s="731"/>
      <c r="B22" s="75" t="s">
        <v>1878</v>
      </c>
      <c r="C22" s="389">
        <v>26967</v>
      </c>
      <c r="D22" s="489">
        <v>23519</v>
      </c>
      <c r="E22" s="475">
        <v>50486</v>
      </c>
      <c r="F22" s="263" t="s">
        <v>1881</v>
      </c>
      <c r="G22" s="834"/>
      <c r="H22" t="s">
        <v>1878</v>
      </c>
      <c r="I22">
        <v>26967.000000000004</v>
      </c>
      <c r="J22">
        <v>23519</v>
      </c>
      <c r="K22">
        <v>50485.999999999993</v>
      </c>
      <c r="L22" s="514">
        <f t="shared" si="8"/>
        <v>0</v>
      </c>
      <c r="M22" s="514">
        <f t="shared" si="9"/>
        <v>0</v>
      </c>
      <c r="N22" s="514">
        <f t="shared" si="10"/>
        <v>0</v>
      </c>
    </row>
    <row r="23" spans="1:14" ht="17.25" customHeight="1" thickBot="1" x14ac:dyDescent="0.3">
      <c r="A23" s="105"/>
      <c r="B23" s="46" t="s">
        <v>54</v>
      </c>
      <c r="C23" s="487">
        <f>SUM(C18:C22)</f>
        <v>27420</v>
      </c>
      <c r="D23" s="487">
        <f t="shared" ref="D23:E23" si="11">SUM(D18:D22)</f>
        <v>23775</v>
      </c>
      <c r="E23" s="487">
        <f t="shared" si="11"/>
        <v>51195</v>
      </c>
      <c r="F23" s="261" t="s">
        <v>55</v>
      </c>
      <c r="G23" s="78"/>
      <c r="I23">
        <v>27420.000000000004</v>
      </c>
      <c r="J23">
        <v>23775</v>
      </c>
      <c r="K23">
        <v>51194.999999999993</v>
      </c>
      <c r="L23" s="514">
        <f t="shared" si="8"/>
        <v>0</v>
      </c>
      <c r="M23" s="514">
        <f t="shared" si="9"/>
        <v>0</v>
      </c>
      <c r="N23" s="514">
        <f t="shared" si="10"/>
        <v>0</v>
      </c>
    </row>
    <row r="24" spans="1:14" ht="21" customHeight="1" x14ac:dyDescent="0.25">
      <c r="A24" s="729" t="s">
        <v>1888</v>
      </c>
      <c r="B24" s="75" t="s">
        <v>571</v>
      </c>
      <c r="C24" s="389">
        <v>8258</v>
      </c>
      <c r="D24" s="489">
        <v>7335</v>
      </c>
      <c r="E24" s="475">
        <v>15593</v>
      </c>
      <c r="F24" s="57" t="s">
        <v>1890</v>
      </c>
      <c r="G24" s="729" t="s">
        <v>1889</v>
      </c>
      <c r="H24" t="s">
        <v>571</v>
      </c>
      <c r="I24">
        <v>8258</v>
      </c>
      <c r="J24">
        <v>7335.0000000000009</v>
      </c>
      <c r="K24">
        <v>15592.999999999998</v>
      </c>
      <c r="L24" s="514">
        <f t="shared" si="8"/>
        <v>0</v>
      </c>
      <c r="M24" s="514">
        <f t="shared" si="9"/>
        <v>0</v>
      </c>
      <c r="N24" s="514">
        <f t="shared" si="10"/>
        <v>0</v>
      </c>
    </row>
    <row r="25" spans="1:14" ht="21" customHeight="1" x14ac:dyDescent="0.25">
      <c r="A25" s="730"/>
      <c r="B25" s="75" t="s">
        <v>854</v>
      </c>
      <c r="C25" s="389">
        <v>2832</v>
      </c>
      <c r="D25" s="489">
        <v>2826</v>
      </c>
      <c r="E25" s="475">
        <v>5658</v>
      </c>
      <c r="F25" s="57" t="s">
        <v>855</v>
      </c>
      <c r="G25" s="730"/>
      <c r="H25" t="s">
        <v>854</v>
      </c>
      <c r="I25">
        <v>2832</v>
      </c>
      <c r="J25">
        <v>2826</v>
      </c>
      <c r="K25">
        <v>5658</v>
      </c>
      <c r="L25" s="514">
        <f t="shared" si="8"/>
        <v>0</v>
      </c>
      <c r="M25" s="514">
        <f t="shared" si="9"/>
        <v>0</v>
      </c>
      <c r="N25" s="514">
        <f t="shared" si="10"/>
        <v>0</v>
      </c>
    </row>
    <row r="26" spans="1:14" ht="21" customHeight="1" thickBot="1" x14ac:dyDescent="0.3">
      <c r="A26" s="730"/>
      <c r="B26" s="75" t="s">
        <v>1891</v>
      </c>
      <c r="C26" s="389">
        <v>25</v>
      </c>
      <c r="D26" s="489">
        <v>14</v>
      </c>
      <c r="E26" s="475">
        <v>39</v>
      </c>
      <c r="F26" s="57" t="s">
        <v>1892</v>
      </c>
      <c r="G26" s="730"/>
      <c r="H26" t="s">
        <v>1891</v>
      </c>
      <c r="I26">
        <v>25</v>
      </c>
      <c r="J26">
        <v>14</v>
      </c>
      <c r="K26">
        <v>39</v>
      </c>
      <c r="L26" s="514">
        <f t="shared" si="8"/>
        <v>0</v>
      </c>
      <c r="M26" s="514">
        <f t="shared" si="9"/>
        <v>0</v>
      </c>
      <c r="N26" s="514">
        <f t="shared" si="10"/>
        <v>0</v>
      </c>
    </row>
    <row r="27" spans="1:14" ht="17.25" customHeight="1" thickBot="1" x14ac:dyDescent="0.3">
      <c r="A27" s="106"/>
      <c r="B27" s="132" t="s">
        <v>54</v>
      </c>
      <c r="C27" s="487">
        <f>SUM(C24:C26)</f>
        <v>11115</v>
      </c>
      <c r="D27" s="487">
        <f t="shared" ref="D27:E27" si="12">SUM(D24:D26)</f>
        <v>10175</v>
      </c>
      <c r="E27" s="487">
        <f t="shared" si="12"/>
        <v>21290</v>
      </c>
      <c r="F27" s="264" t="s">
        <v>55</v>
      </c>
      <c r="G27" s="80"/>
      <c r="I27">
        <v>11115</v>
      </c>
      <c r="J27">
        <v>10175</v>
      </c>
      <c r="K27">
        <v>21290</v>
      </c>
      <c r="L27" s="514">
        <f t="shared" si="8"/>
        <v>0</v>
      </c>
      <c r="M27" s="514">
        <f t="shared" si="9"/>
        <v>0</v>
      </c>
      <c r="N27" s="514">
        <f t="shared" si="10"/>
        <v>0</v>
      </c>
    </row>
    <row r="28" spans="1:14" ht="20.25" customHeight="1" x14ac:dyDescent="0.25">
      <c r="A28" s="729" t="s">
        <v>1893</v>
      </c>
      <c r="B28" s="273" t="s">
        <v>1893</v>
      </c>
      <c r="C28" s="389">
        <v>4086</v>
      </c>
      <c r="D28" s="489">
        <v>3770</v>
      </c>
      <c r="E28" s="475">
        <v>7856</v>
      </c>
      <c r="F28" s="274" t="s">
        <v>1894</v>
      </c>
      <c r="G28" s="830" t="s">
        <v>1894</v>
      </c>
      <c r="H28" t="s">
        <v>1893</v>
      </c>
      <c r="I28">
        <v>4086.0000000000005</v>
      </c>
      <c r="J28">
        <v>3770</v>
      </c>
      <c r="K28">
        <v>7856.0000000000009</v>
      </c>
      <c r="L28" s="514">
        <f t="shared" si="8"/>
        <v>0</v>
      </c>
      <c r="M28" s="514">
        <f t="shared" si="9"/>
        <v>0</v>
      </c>
      <c r="N28" s="514">
        <f t="shared" si="10"/>
        <v>0</v>
      </c>
    </row>
    <row r="29" spans="1:14" ht="18.75" customHeight="1" x14ac:dyDescent="0.25">
      <c r="A29" s="730"/>
      <c r="B29" s="120" t="s">
        <v>1913</v>
      </c>
      <c r="C29" s="389">
        <v>447</v>
      </c>
      <c r="D29" s="489">
        <v>403</v>
      </c>
      <c r="E29" s="475">
        <v>850</v>
      </c>
      <c r="F29" s="57" t="s">
        <v>1914</v>
      </c>
      <c r="G29" s="831"/>
      <c r="H29" t="s">
        <v>1913</v>
      </c>
      <c r="I29">
        <v>447</v>
      </c>
      <c r="J29">
        <v>403</v>
      </c>
      <c r="K29">
        <v>849.99999999999989</v>
      </c>
      <c r="L29" s="514">
        <f t="shared" si="8"/>
        <v>0</v>
      </c>
      <c r="M29" s="514">
        <f t="shared" si="9"/>
        <v>0</v>
      </c>
      <c r="N29" s="514">
        <f t="shared" si="10"/>
        <v>0</v>
      </c>
    </row>
    <row r="30" spans="1:14" ht="18" customHeight="1" x14ac:dyDescent="0.25">
      <c r="A30" s="730"/>
      <c r="B30" s="120" t="s">
        <v>1915</v>
      </c>
      <c r="C30" s="389">
        <v>877</v>
      </c>
      <c r="D30" s="489">
        <v>5</v>
      </c>
      <c r="E30" s="475">
        <v>882</v>
      </c>
      <c r="F30" s="57" t="s">
        <v>1916</v>
      </c>
      <c r="G30" s="831"/>
      <c r="H30" t="s">
        <v>1915</v>
      </c>
      <c r="I30">
        <v>877</v>
      </c>
      <c r="J30">
        <v>4.9999999999999503</v>
      </c>
      <c r="K30">
        <v>882.00000000000011</v>
      </c>
      <c r="L30" s="514">
        <f t="shared" si="8"/>
        <v>0</v>
      </c>
      <c r="M30" s="514">
        <f t="shared" si="9"/>
        <v>-4.9737991503207013E-14</v>
      </c>
      <c r="N30" s="514">
        <f t="shared" si="10"/>
        <v>0</v>
      </c>
    </row>
    <row r="31" spans="1:14" ht="19.5" customHeight="1" thickBot="1" x14ac:dyDescent="0.3">
      <c r="A31" s="731"/>
      <c r="B31" s="121" t="s">
        <v>1917</v>
      </c>
      <c r="C31" s="389">
        <v>5</v>
      </c>
      <c r="D31" s="489">
        <v>2</v>
      </c>
      <c r="E31" s="475">
        <v>7</v>
      </c>
      <c r="F31" s="59" t="s">
        <v>1918</v>
      </c>
      <c r="G31" s="832"/>
      <c r="H31" t="s">
        <v>1917</v>
      </c>
      <c r="I31">
        <v>5</v>
      </c>
      <c r="J31">
        <v>1.9999999999999991</v>
      </c>
      <c r="K31">
        <v>6.9999999999999991</v>
      </c>
      <c r="L31" s="514">
        <f t="shared" si="8"/>
        <v>0</v>
      </c>
      <c r="M31" s="514">
        <f t="shared" si="9"/>
        <v>0</v>
      </c>
      <c r="N31" s="514">
        <f t="shared" si="10"/>
        <v>0</v>
      </c>
    </row>
    <row r="32" spans="1:14" ht="17.25" customHeight="1" thickBot="1" x14ac:dyDescent="0.3">
      <c r="A32" s="107"/>
      <c r="B32" s="132" t="s">
        <v>54</v>
      </c>
      <c r="C32" s="487">
        <f>SUM(C28:C31)</f>
        <v>5415</v>
      </c>
      <c r="D32" s="487">
        <f t="shared" ref="D32:E32" si="13">SUM(D28:D31)</f>
        <v>4180</v>
      </c>
      <c r="E32" s="487">
        <f t="shared" si="13"/>
        <v>9595</v>
      </c>
      <c r="F32" s="264" t="s">
        <v>55</v>
      </c>
      <c r="G32" s="80"/>
      <c r="I32">
        <v>5415</v>
      </c>
      <c r="J32">
        <v>4180</v>
      </c>
      <c r="K32">
        <v>9595</v>
      </c>
      <c r="L32" s="514">
        <f t="shared" si="8"/>
        <v>0</v>
      </c>
      <c r="M32" s="514">
        <f t="shared" si="9"/>
        <v>0</v>
      </c>
      <c r="N32" s="514">
        <f t="shared" si="10"/>
        <v>0</v>
      </c>
    </row>
    <row r="33" spans="1:14" ht="22.5" customHeight="1" x14ac:dyDescent="0.25">
      <c r="A33" s="684" t="s">
        <v>1895</v>
      </c>
      <c r="B33" s="74" t="s">
        <v>1896</v>
      </c>
      <c r="C33" s="389">
        <v>1484</v>
      </c>
      <c r="D33" s="489">
        <v>1273</v>
      </c>
      <c r="E33" s="475">
        <v>2757</v>
      </c>
      <c r="F33" s="55" t="s">
        <v>1897</v>
      </c>
      <c r="G33" s="729" t="s">
        <v>1898</v>
      </c>
      <c r="H33" t="s">
        <v>1896</v>
      </c>
      <c r="I33">
        <v>1484</v>
      </c>
      <c r="J33">
        <v>1273</v>
      </c>
      <c r="K33">
        <v>2757</v>
      </c>
      <c r="L33" s="514">
        <f t="shared" si="8"/>
        <v>0</v>
      </c>
      <c r="M33" s="514">
        <f t="shared" si="9"/>
        <v>0</v>
      </c>
      <c r="N33" s="514">
        <f t="shared" si="10"/>
        <v>0</v>
      </c>
    </row>
    <row r="34" spans="1:14" ht="22.5" customHeight="1" x14ac:dyDescent="0.25">
      <c r="A34" s="685"/>
      <c r="B34" s="75" t="s">
        <v>1899</v>
      </c>
      <c r="C34" s="389">
        <v>2209</v>
      </c>
      <c r="D34" s="489">
        <v>2054</v>
      </c>
      <c r="E34" s="475">
        <v>4263</v>
      </c>
      <c r="F34" s="57" t="s">
        <v>1900</v>
      </c>
      <c r="G34" s="730"/>
      <c r="H34" t="s">
        <v>1899</v>
      </c>
      <c r="I34">
        <v>2209</v>
      </c>
      <c r="J34">
        <v>2054</v>
      </c>
      <c r="K34">
        <v>4263.0000000000009</v>
      </c>
      <c r="L34" s="514">
        <f t="shared" si="8"/>
        <v>0</v>
      </c>
      <c r="M34" s="514">
        <f t="shared" si="9"/>
        <v>0</v>
      </c>
      <c r="N34" s="514">
        <f t="shared" si="10"/>
        <v>0</v>
      </c>
    </row>
    <row r="35" spans="1:14" ht="22.5" customHeight="1" x14ac:dyDescent="0.25">
      <c r="A35" s="685"/>
      <c r="B35" s="75" t="s">
        <v>1901</v>
      </c>
      <c r="C35" s="389">
        <v>2164</v>
      </c>
      <c r="D35" s="489">
        <v>2041</v>
      </c>
      <c r="E35" s="475">
        <v>4205</v>
      </c>
      <c r="F35" s="57" t="s">
        <v>1902</v>
      </c>
      <c r="G35" s="730"/>
      <c r="H35" t="s">
        <v>1901</v>
      </c>
      <c r="I35">
        <v>2164</v>
      </c>
      <c r="J35">
        <v>2041</v>
      </c>
      <c r="K35">
        <v>4205</v>
      </c>
      <c r="L35" s="514">
        <f t="shared" si="8"/>
        <v>0</v>
      </c>
      <c r="M35" s="514">
        <f t="shared" si="9"/>
        <v>0</v>
      </c>
      <c r="N35" s="514">
        <f t="shared" si="10"/>
        <v>0</v>
      </c>
    </row>
    <row r="36" spans="1:14" ht="22.5" customHeight="1" x14ac:dyDescent="0.25">
      <c r="A36" s="685"/>
      <c r="B36" s="75" t="s">
        <v>1903</v>
      </c>
      <c r="C36" s="389">
        <v>1317</v>
      </c>
      <c r="D36" s="489">
        <v>1161</v>
      </c>
      <c r="E36" s="475">
        <v>2478</v>
      </c>
      <c r="F36" s="57" t="s">
        <v>1904</v>
      </c>
      <c r="G36" s="730"/>
      <c r="H36" t="s">
        <v>1903</v>
      </c>
      <c r="I36">
        <v>1317</v>
      </c>
      <c r="J36">
        <v>1161</v>
      </c>
      <c r="K36">
        <v>2478.0000000000005</v>
      </c>
      <c r="L36" s="514">
        <f t="shared" si="8"/>
        <v>0</v>
      </c>
      <c r="M36" s="514">
        <f t="shared" si="9"/>
        <v>0</v>
      </c>
      <c r="N36" s="514">
        <f t="shared" si="10"/>
        <v>0</v>
      </c>
    </row>
    <row r="37" spans="1:14" ht="22.5" customHeight="1" x14ac:dyDescent="0.25">
      <c r="A37" s="685"/>
      <c r="B37" s="75" t="s">
        <v>1905</v>
      </c>
      <c r="C37" s="389">
        <v>872</v>
      </c>
      <c r="D37" s="489">
        <v>915</v>
      </c>
      <c r="E37" s="475">
        <v>1787</v>
      </c>
      <c r="F37" s="57" t="s">
        <v>1906</v>
      </c>
      <c r="G37" s="730"/>
      <c r="H37" t="s">
        <v>1905</v>
      </c>
      <c r="I37">
        <v>872</v>
      </c>
      <c r="J37">
        <v>915</v>
      </c>
      <c r="K37">
        <v>1787</v>
      </c>
      <c r="L37" s="514">
        <f t="shared" si="8"/>
        <v>0</v>
      </c>
      <c r="M37" s="514">
        <f t="shared" si="9"/>
        <v>0</v>
      </c>
      <c r="N37" s="514">
        <f t="shared" si="10"/>
        <v>0</v>
      </c>
    </row>
    <row r="38" spans="1:14" ht="15.75" x14ac:dyDescent="0.25">
      <c r="A38" s="685"/>
      <c r="B38" s="75" t="s">
        <v>1907</v>
      </c>
      <c r="C38" s="389">
        <v>840</v>
      </c>
      <c r="D38" s="489">
        <v>811</v>
      </c>
      <c r="E38" s="475">
        <v>1651</v>
      </c>
      <c r="F38" s="57" t="s">
        <v>1908</v>
      </c>
      <c r="G38" s="730"/>
      <c r="H38" t="s">
        <v>1907</v>
      </c>
      <c r="I38">
        <v>839.99999999999989</v>
      </c>
      <c r="J38">
        <v>811.00000000000011</v>
      </c>
      <c r="K38">
        <v>1651</v>
      </c>
      <c r="L38" s="514">
        <f t="shared" si="8"/>
        <v>0</v>
      </c>
      <c r="M38" s="514">
        <f t="shared" si="9"/>
        <v>0</v>
      </c>
      <c r="N38" s="514">
        <f t="shared" si="10"/>
        <v>0</v>
      </c>
    </row>
    <row r="39" spans="1:14" ht="15.75" x14ac:dyDescent="0.25">
      <c r="A39" s="685"/>
      <c r="B39" s="75" t="s">
        <v>1909</v>
      </c>
      <c r="C39" s="389">
        <v>684</v>
      </c>
      <c r="D39" s="489">
        <v>553</v>
      </c>
      <c r="E39" s="475">
        <v>1237</v>
      </c>
      <c r="F39" s="57" t="s">
        <v>1910</v>
      </c>
      <c r="G39" s="730"/>
      <c r="H39" t="s">
        <v>1909</v>
      </c>
      <c r="I39">
        <v>684</v>
      </c>
      <c r="J39">
        <v>553</v>
      </c>
      <c r="K39">
        <v>1237</v>
      </c>
      <c r="L39" s="514">
        <f t="shared" si="8"/>
        <v>0</v>
      </c>
      <c r="M39" s="514">
        <f t="shared" si="9"/>
        <v>0</v>
      </c>
      <c r="N39" s="514">
        <f t="shared" si="10"/>
        <v>0</v>
      </c>
    </row>
    <row r="40" spans="1:14" ht="16.5" thickBot="1" x14ac:dyDescent="0.3">
      <c r="A40" s="697"/>
      <c r="B40" s="79" t="s">
        <v>1911</v>
      </c>
      <c r="C40" s="389">
        <v>90</v>
      </c>
      <c r="D40" s="489">
        <v>127</v>
      </c>
      <c r="E40" s="475">
        <v>217</v>
      </c>
      <c r="F40" s="260" t="s">
        <v>1912</v>
      </c>
      <c r="G40" s="731"/>
      <c r="H40" t="s">
        <v>1911</v>
      </c>
      <c r="I40">
        <v>90</v>
      </c>
      <c r="J40">
        <v>127</v>
      </c>
      <c r="K40">
        <v>217</v>
      </c>
      <c r="L40" s="514">
        <f t="shared" si="8"/>
        <v>0</v>
      </c>
      <c r="M40" s="514">
        <f t="shared" si="9"/>
        <v>0</v>
      </c>
      <c r="N40" s="514">
        <f t="shared" si="10"/>
        <v>0</v>
      </c>
    </row>
    <row r="41" spans="1:14" ht="19.5" customHeight="1" thickBot="1" x14ac:dyDescent="0.3">
      <c r="A41" s="104"/>
      <c r="B41" s="46" t="s">
        <v>54</v>
      </c>
      <c r="C41" s="487">
        <f>SUM(C33:C40)</f>
        <v>9660</v>
      </c>
      <c r="D41" s="487">
        <f t="shared" ref="D41:E41" si="14">SUM(D33:D40)</f>
        <v>8935</v>
      </c>
      <c r="E41" s="487">
        <f t="shared" si="14"/>
        <v>18595</v>
      </c>
      <c r="F41" s="261" t="s">
        <v>55</v>
      </c>
      <c r="G41" s="77"/>
      <c r="I41">
        <v>9660</v>
      </c>
      <c r="J41">
        <v>8935</v>
      </c>
      <c r="K41">
        <v>18595</v>
      </c>
      <c r="L41" s="514">
        <f t="shared" si="8"/>
        <v>0</v>
      </c>
      <c r="M41" s="514">
        <f t="shared" si="9"/>
        <v>0</v>
      </c>
      <c r="N41" s="514">
        <f t="shared" si="10"/>
        <v>0</v>
      </c>
    </row>
    <row r="42" spans="1:14" ht="21" customHeight="1" x14ac:dyDescent="0.25">
      <c r="A42" s="780" t="s">
        <v>2254</v>
      </c>
      <c r="B42" s="780"/>
      <c r="C42" s="780"/>
      <c r="D42" s="780"/>
      <c r="E42" s="780"/>
      <c r="F42" s="780"/>
      <c r="G42" s="780"/>
      <c r="L42" s="514">
        <f t="shared" ref="L42:L56" si="15">I42-C42</f>
        <v>0</v>
      </c>
      <c r="M42" s="514">
        <f t="shared" ref="M42:M56" si="16">J42-D42</f>
        <v>0</v>
      </c>
      <c r="N42" s="514">
        <f t="shared" ref="N42:N56" si="17">K42-E42</f>
        <v>0</v>
      </c>
    </row>
    <row r="43" spans="1:14" ht="23.25" customHeight="1" thickBot="1" x14ac:dyDescent="0.3">
      <c r="A43" s="788" t="s">
        <v>2255</v>
      </c>
      <c r="B43" s="788"/>
      <c r="C43" s="788"/>
      <c r="D43" s="788"/>
      <c r="E43" s="788"/>
      <c r="F43" s="788"/>
      <c r="G43" s="788"/>
      <c r="L43" s="514">
        <f t="shared" si="15"/>
        <v>0</v>
      </c>
      <c r="M43" s="514">
        <f t="shared" si="16"/>
        <v>0</v>
      </c>
      <c r="N43" s="514">
        <f t="shared" si="17"/>
        <v>0</v>
      </c>
    </row>
    <row r="44" spans="1:14" ht="19.5" customHeight="1" x14ac:dyDescent="0.25">
      <c r="A44" s="680" t="s">
        <v>0</v>
      </c>
      <c r="B44" s="703" t="s">
        <v>1</v>
      </c>
      <c r="C44" s="241" t="s">
        <v>2</v>
      </c>
      <c r="D44" s="169" t="s">
        <v>3</v>
      </c>
      <c r="E44" s="258" t="s">
        <v>4</v>
      </c>
      <c r="F44" s="577" t="s">
        <v>5</v>
      </c>
      <c r="G44" s="708" t="s">
        <v>6</v>
      </c>
      <c r="L44" s="514" t="e">
        <f t="shared" si="15"/>
        <v>#VALUE!</v>
      </c>
      <c r="M44" s="514" t="e">
        <f t="shared" si="16"/>
        <v>#VALUE!</v>
      </c>
      <c r="N44" s="514" t="e">
        <f t="shared" si="17"/>
        <v>#VALUE!</v>
      </c>
    </row>
    <row r="45" spans="1:14" ht="19.5" customHeight="1" thickBot="1" x14ac:dyDescent="0.3">
      <c r="A45" s="681"/>
      <c r="B45" s="742"/>
      <c r="C45" s="242" t="s">
        <v>7</v>
      </c>
      <c r="D45" s="170" t="s">
        <v>8</v>
      </c>
      <c r="E45" s="259" t="s">
        <v>9</v>
      </c>
      <c r="F45" s="579"/>
      <c r="G45" s="709"/>
      <c r="L45" s="514" t="e">
        <f t="shared" si="15"/>
        <v>#VALUE!</v>
      </c>
      <c r="M45" s="514" t="e">
        <f t="shared" si="16"/>
        <v>#VALUE!</v>
      </c>
      <c r="N45" s="514" t="e">
        <f t="shared" si="17"/>
        <v>#VALUE!</v>
      </c>
    </row>
    <row r="46" spans="1:14" ht="19.5" customHeight="1" x14ac:dyDescent="0.25">
      <c r="A46" s="684" t="s">
        <v>1919</v>
      </c>
      <c r="B46" s="74" t="s">
        <v>1920</v>
      </c>
      <c r="C46" s="389">
        <v>3360</v>
      </c>
      <c r="D46" s="489">
        <v>3037</v>
      </c>
      <c r="E46" s="475">
        <v>6397</v>
      </c>
      <c r="F46" s="55" t="s">
        <v>1619</v>
      </c>
      <c r="G46" s="729" t="s">
        <v>1921</v>
      </c>
      <c r="H46" t="s">
        <v>1920</v>
      </c>
      <c r="I46">
        <v>3360</v>
      </c>
      <c r="J46">
        <v>3037</v>
      </c>
      <c r="K46">
        <v>6396.9999999999991</v>
      </c>
      <c r="L46" s="514">
        <f t="shared" si="15"/>
        <v>0</v>
      </c>
      <c r="M46" s="514">
        <f t="shared" si="16"/>
        <v>0</v>
      </c>
      <c r="N46" s="514">
        <f t="shared" si="17"/>
        <v>0</v>
      </c>
    </row>
    <row r="47" spans="1:14" ht="19.5" customHeight="1" x14ac:dyDescent="0.25">
      <c r="A47" s="685"/>
      <c r="B47" s="75" t="s">
        <v>1922</v>
      </c>
      <c r="C47" s="389">
        <v>450</v>
      </c>
      <c r="D47" s="489">
        <v>448</v>
      </c>
      <c r="E47" s="475">
        <v>898</v>
      </c>
      <c r="F47" s="57" t="s">
        <v>2174</v>
      </c>
      <c r="G47" s="730"/>
      <c r="H47" t="s">
        <v>1922</v>
      </c>
      <c r="I47">
        <v>449.99999999999994</v>
      </c>
      <c r="J47">
        <v>447.99999999999994</v>
      </c>
      <c r="K47">
        <v>898</v>
      </c>
      <c r="L47" s="514">
        <f t="shared" si="15"/>
        <v>0</v>
      </c>
      <c r="M47" s="514">
        <f t="shared" si="16"/>
        <v>0</v>
      </c>
      <c r="N47" s="514">
        <f t="shared" si="17"/>
        <v>0</v>
      </c>
    </row>
    <row r="48" spans="1:14" ht="19.5" customHeight="1" x14ac:dyDescent="0.25">
      <c r="A48" s="685"/>
      <c r="B48" s="75" t="s">
        <v>1923</v>
      </c>
      <c r="C48" s="389">
        <v>1037</v>
      </c>
      <c r="D48" s="489">
        <v>1004</v>
      </c>
      <c r="E48" s="475">
        <v>2041</v>
      </c>
      <c r="F48" s="57" t="s">
        <v>2175</v>
      </c>
      <c r="G48" s="730"/>
      <c r="H48" t="s">
        <v>1923</v>
      </c>
      <c r="I48">
        <v>1037</v>
      </c>
      <c r="J48">
        <v>1004.0000000000001</v>
      </c>
      <c r="K48">
        <v>2041</v>
      </c>
      <c r="L48" s="514">
        <f t="shared" si="15"/>
        <v>0</v>
      </c>
      <c r="M48" s="514">
        <f t="shared" si="16"/>
        <v>0</v>
      </c>
      <c r="N48" s="514">
        <f t="shared" si="17"/>
        <v>0</v>
      </c>
    </row>
    <row r="49" spans="1:14" ht="19.5" customHeight="1" x14ac:dyDescent="0.25">
      <c r="A49" s="685"/>
      <c r="B49" s="75" t="s">
        <v>1924</v>
      </c>
      <c r="C49" s="389">
        <v>1461</v>
      </c>
      <c r="D49" s="489">
        <v>1372</v>
      </c>
      <c r="E49" s="475">
        <v>2833</v>
      </c>
      <c r="F49" s="57" t="s">
        <v>2176</v>
      </c>
      <c r="G49" s="730"/>
      <c r="H49" t="s">
        <v>1924</v>
      </c>
      <c r="I49">
        <v>1461.0000000000002</v>
      </c>
      <c r="J49">
        <v>1372</v>
      </c>
      <c r="K49">
        <v>2833.0000000000005</v>
      </c>
      <c r="L49" s="514">
        <f t="shared" si="15"/>
        <v>0</v>
      </c>
      <c r="M49" s="514">
        <f t="shared" si="16"/>
        <v>0</v>
      </c>
      <c r="N49" s="514">
        <f t="shared" si="17"/>
        <v>0</v>
      </c>
    </row>
    <row r="50" spans="1:14" ht="19.5" customHeight="1" x14ac:dyDescent="0.25">
      <c r="A50" s="685"/>
      <c r="B50" s="75" t="s">
        <v>1925</v>
      </c>
      <c r="C50" s="389">
        <v>774</v>
      </c>
      <c r="D50" s="489">
        <v>815</v>
      </c>
      <c r="E50" s="475">
        <v>1589</v>
      </c>
      <c r="F50" s="57" t="s">
        <v>2177</v>
      </c>
      <c r="G50" s="730"/>
      <c r="H50" t="s">
        <v>1925</v>
      </c>
      <c r="I50">
        <v>774</v>
      </c>
      <c r="J50">
        <v>815</v>
      </c>
      <c r="K50">
        <v>1589</v>
      </c>
      <c r="L50" s="514">
        <f t="shared" si="15"/>
        <v>0</v>
      </c>
      <c r="M50" s="514">
        <f t="shared" si="16"/>
        <v>0</v>
      </c>
      <c r="N50" s="514">
        <f t="shared" si="17"/>
        <v>0</v>
      </c>
    </row>
    <row r="51" spans="1:14" ht="19.5" customHeight="1" x14ac:dyDescent="0.25">
      <c r="A51" s="685"/>
      <c r="B51" s="75" t="s">
        <v>1926</v>
      </c>
      <c r="C51" s="389">
        <v>589</v>
      </c>
      <c r="D51" s="489">
        <v>567</v>
      </c>
      <c r="E51" s="475">
        <v>1156</v>
      </c>
      <c r="F51" s="57" t="s">
        <v>2178</v>
      </c>
      <c r="G51" s="730"/>
      <c r="H51" t="s">
        <v>1926</v>
      </c>
      <c r="I51">
        <v>589</v>
      </c>
      <c r="J51">
        <v>567</v>
      </c>
      <c r="K51">
        <v>1156</v>
      </c>
      <c r="L51" s="514">
        <f t="shared" si="15"/>
        <v>0</v>
      </c>
      <c r="M51" s="514">
        <f t="shared" si="16"/>
        <v>0</v>
      </c>
      <c r="N51" s="514">
        <f t="shared" si="17"/>
        <v>0</v>
      </c>
    </row>
    <row r="52" spans="1:14" ht="19.5" customHeight="1" x14ac:dyDescent="0.25">
      <c r="A52" s="685"/>
      <c r="B52" s="75" t="s">
        <v>1514</v>
      </c>
      <c r="C52" s="389">
        <v>331</v>
      </c>
      <c r="D52" s="489">
        <v>304</v>
      </c>
      <c r="E52" s="475">
        <v>635</v>
      </c>
      <c r="F52" s="57" t="s">
        <v>2179</v>
      </c>
      <c r="G52" s="730"/>
      <c r="H52" t="s">
        <v>1514</v>
      </c>
      <c r="I52">
        <v>331</v>
      </c>
      <c r="J52">
        <v>304.00000000000006</v>
      </c>
      <c r="K52">
        <v>635</v>
      </c>
      <c r="L52" s="514">
        <f t="shared" si="15"/>
        <v>0</v>
      </c>
      <c r="M52" s="514">
        <f t="shared" si="16"/>
        <v>0</v>
      </c>
      <c r="N52" s="514">
        <f t="shared" si="17"/>
        <v>0</v>
      </c>
    </row>
    <row r="53" spans="1:14" ht="19.5" customHeight="1" x14ac:dyDescent="0.25">
      <c r="A53" s="685"/>
      <c r="B53" s="75" t="s">
        <v>1927</v>
      </c>
      <c r="C53" s="389">
        <v>144</v>
      </c>
      <c r="D53" s="489">
        <v>162</v>
      </c>
      <c r="E53" s="475">
        <v>306</v>
      </c>
      <c r="F53" s="57" t="s">
        <v>2180</v>
      </c>
      <c r="G53" s="730"/>
      <c r="H53" t="s">
        <v>1927</v>
      </c>
      <c r="I53">
        <v>144</v>
      </c>
      <c r="J53">
        <v>162</v>
      </c>
      <c r="K53">
        <v>305.99999999999994</v>
      </c>
      <c r="L53" s="514">
        <f t="shared" si="15"/>
        <v>0</v>
      </c>
      <c r="M53" s="514">
        <f t="shared" si="16"/>
        <v>0</v>
      </c>
      <c r="N53" s="514">
        <f t="shared" si="17"/>
        <v>0</v>
      </c>
    </row>
    <row r="54" spans="1:14" ht="19.5" customHeight="1" x14ac:dyDescent="0.25">
      <c r="A54" s="685"/>
      <c r="B54" s="75" t="s">
        <v>549</v>
      </c>
      <c r="C54" s="389">
        <v>1014</v>
      </c>
      <c r="D54" s="489">
        <v>961</v>
      </c>
      <c r="E54" s="475">
        <v>1975</v>
      </c>
      <c r="F54" s="57" t="s">
        <v>2181</v>
      </c>
      <c r="G54" s="730"/>
      <c r="H54" t="s">
        <v>549</v>
      </c>
      <c r="I54">
        <v>1013.9999999999999</v>
      </c>
      <c r="J54">
        <v>961</v>
      </c>
      <c r="K54">
        <v>1975</v>
      </c>
      <c r="L54" s="514">
        <f t="shared" si="15"/>
        <v>0</v>
      </c>
      <c r="M54" s="514">
        <f t="shared" si="16"/>
        <v>0</v>
      </c>
      <c r="N54" s="514">
        <f t="shared" si="17"/>
        <v>0</v>
      </c>
    </row>
    <row r="55" spans="1:14" ht="19.5" customHeight="1" x14ac:dyDescent="0.25">
      <c r="A55" s="685"/>
      <c r="B55" s="75" t="s">
        <v>1928</v>
      </c>
      <c r="C55" s="389">
        <v>5</v>
      </c>
      <c r="D55" s="489">
        <v>2</v>
      </c>
      <c r="E55" s="475">
        <v>7</v>
      </c>
      <c r="F55" s="57" t="s">
        <v>2182</v>
      </c>
      <c r="G55" s="730"/>
      <c r="H55" t="s">
        <v>1928</v>
      </c>
      <c r="I55">
        <v>5</v>
      </c>
      <c r="J55">
        <v>1.9999999999999991</v>
      </c>
      <c r="K55">
        <v>6.9999999999999991</v>
      </c>
      <c r="L55" s="514">
        <f t="shared" si="15"/>
        <v>0</v>
      </c>
      <c r="M55" s="514">
        <f t="shared" si="16"/>
        <v>0</v>
      </c>
      <c r="N55" s="514">
        <f t="shared" si="17"/>
        <v>0</v>
      </c>
    </row>
    <row r="56" spans="1:14" ht="19.5" customHeight="1" thickBot="1" x14ac:dyDescent="0.3">
      <c r="A56" s="697"/>
      <c r="B56" s="79" t="s">
        <v>1479</v>
      </c>
      <c r="C56" s="389">
        <v>140</v>
      </c>
      <c r="D56" s="489">
        <v>98</v>
      </c>
      <c r="E56" s="475">
        <v>238</v>
      </c>
      <c r="F56" s="260" t="s">
        <v>2183</v>
      </c>
      <c r="G56" s="730"/>
      <c r="H56" t="s">
        <v>1479</v>
      </c>
      <c r="I56">
        <v>139.99999999999997</v>
      </c>
      <c r="J56">
        <v>98.000000000000043</v>
      </c>
      <c r="K56">
        <v>237.99999999999997</v>
      </c>
      <c r="L56" s="514">
        <f t="shared" si="15"/>
        <v>0</v>
      </c>
      <c r="M56" s="514">
        <f t="shared" si="16"/>
        <v>0</v>
      </c>
      <c r="N56" s="514">
        <f t="shared" si="17"/>
        <v>0</v>
      </c>
    </row>
    <row r="57" spans="1:14" ht="19.5" customHeight="1" thickBot="1" x14ac:dyDescent="0.3">
      <c r="A57" s="690" t="s">
        <v>54</v>
      </c>
      <c r="B57" s="691"/>
      <c r="C57" s="487">
        <f>SUM(C46:C56)</f>
        <v>9305</v>
      </c>
      <c r="D57" s="487">
        <f t="shared" ref="D57:E57" si="18">SUM(D46:D56)</f>
        <v>8770</v>
      </c>
      <c r="E57" s="500">
        <f t="shared" si="18"/>
        <v>18075</v>
      </c>
      <c r="F57" s="690" t="s">
        <v>55</v>
      </c>
      <c r="G57" s="691"/>
      <c r="L57" s="514">
        <f t="shared" ref="L57:L63" si="19">I57-C57</f>
        <v>-9305</v>
      </c>
      <c r="M57" s="514">
        <f t="shared" ref="M57:M63" si="20">J57-D57</f>
        <v>-8770</v>
      </c>
      <c r="N57" s="514">
        <f t="shared" ref="N57:N63" si="21">K57-E57</f>
        <v>-18075</v>
      </c>
    </row>
    <row r="58" spans="1:14" ht="19.5" customHeight="1" x14ac:dyDescent="0.25">
      <c r="A58" s="729" t="s">
        <v>1931</v>
      </c>
      <c r="B58" s="74" t="s">
        <v>1932</v>
      </c>
      <c r="C58" s="389">
        <v>1068</v>
      </c>
      <c r="D58" s="489">
        <v>1020</v>
      </c>
      <c r="E58" s="475">
        <v>2088</v>
      </c>
      <c r="F58" s="55" t="s">
        <v>2184</v>
      </c>
      <c r="G58" s="729" t="s">
        <v>1933</v>
      </c>
      <c r="H58" t="s">
        <v>1932</v>
      </c>
      <c r="I58">
        <v>1068</v>
      </c>
      <c r="J58">
        <v>1020</v>
      </c>
      <c r="K58">
        <v>2088</v>
      </c>
      <c r="L58" s="514">
        <f t="shared" si="19"/>
        <v>0</v>
      </c>
      <c r="M58" s="514">
        <f t="shared" si="20"/>
        <v>0</v>
      </c>
      <c r="N58" s="514">
        <f t="shared" si="21"/>
        <v>0</v>
      </c>
    </row>
    <row r="59" spans="1:14" ht="19.5" customHeight="1" x14ac:dyDescent="0.25">
      <c r="A59" s="730"/>
      <c r="B59" s="75" t="s">
        <v>243</v>
      </c>
      <c r="C59" s="389">
        <v>2630</v>
      </c>
      <c r="D59" s="489">
        <v>2228</v>
      </c>
      <c r="E59" s="475">
        <v>4858</v>
      </c>
      <c r="F59" s="57" t="s">
        <v>244</v>
      </c>
      <c r="G59" s="730"/>
      <c r="H59" t="s">
        <v>243</v>
      </c>
      <c r="I59">
        <v>2630</v>
      </c>
      <c r="J59">
        <v>2227.9999999999995</v>
      </c>
      <c r="K59">
        <v>4858</v>
      </c>
      <c r="L59" s="514">
        <f t="shared" si="19"/>
        <v>0</v>
      </c>
      <c r="M59" s="514">
        <f t="shared" si="20"/>
        <v>0</v>
      </c>
      <c r="N59" s="514">
        <f t="shared" si="21"/>
        <v>0</v>
      </c>
    </row>
    <row r="60" spans="1:14" ht="19.5" customHeight="1" x14ac:dyDescent="0.25">
      <c r="A60" s="730"/>
      <c r="B60" s="75" t="s">
        <v>1934</v>
      </c>
      <c r="C60" s="389">
        <v>610</v>
      </c>
      <c r="D60" s="489">
        <v>702</v>
      </c>
      <c r="E60" s="475">
        <v>1312</v>
      </c>
      <c r="F60" s="57" t="s">
        <v>2185</v>
      </c>
      <c r="G60" s="730"/>
      <c r="H60" t="s">
        <v>1934</v>
      </c>
      <c r="I60">
        <v>610</v>
      </c>
      <c r="J60">
        <v>702</v>
      </c>
      <c r="K60">
        <v>1312.0000000000002</v>
      </c>
      <c r="L60" s="514">
        <f t="shared" si="19"/>
        <v>0</v>
      </c>
      <c r="M60" s="514">
        <f t="shared" si="20"/>
        <v>0</v>
      </c>
      <c r="N60" s="514">
        <f t="shared" si="21"/>
        <v>0</v>
      </c>
    </row>
    <row r="61" spans="1:14" ht="19.5" customHeight="1" x14ac:dyDescent="0.25">
      <c r="A61" s="730"/>
      <c r="B61" s="75" t="s">
        <v>1537</v>
      </c>
      <c r="C61" s="389">
        <v>613</v>
      </c>
      <c r="D61" s="489">
        <v>577</v>
      </c>
      <c r="E61" s="475">
        <v>1190</v>
      </c>
      <c r="F61" s="57" t="s">
        <v>2186</v>
      </c>
      <c r="G61" s="730"/>
      <c r="H61" t="s">
        <v>1537</v>
      </c>
      <c r="I61">
        <v>612.99999999999989</v>
      </c>
      <c r="J61">
        <v>577</v>
      </c>
      <c r="K61">
        <v>1190</v>
      </c>
      <c r="L61" s="514">
        <f t="shared" si="19"/>
        <v>0</v>
      </c>
      <c r="M61" s="514">
        <f t="shared" si="20"/>
        <v>0</v>
      </c>
      <c r="N61" s="514">
        <f t="shared" si="21"/>
        <v>0</v>
      </c>
    </row>
    <row r="62" spans="1:14" ht="19.5" customHeight="1" x14ac:dyDescent="0.25">
      <c r="A62" s="730"/>
      <c r="B62" s="75" t="s">
        <v>1935</v>
      </c>
      <c r="C62" s="389">
        <v>86</v>
      </c>
      <c r="D62" s="489">
        <v>101</v>
      </c>
      <c r="E62" s="475">
        <v>187</v>
      </c>
      <c r="F62" s="57" t="s">
        <v>2187</v>
      </c>
      <c r="G62" s="730"/>
      <c r="H62" t="s">
        <v>1935</v>
      </c>
      <c r="I62">
        <v>85.999999999999986</v>
      </c>
      <c r="J62">
        <v>101</v>
      </c>
      <c r="K62">
        <v>187</v>
      </c>
      <c r="L62" s="514">
        <f t="shared" si="19"/>
        <v>0</v>
      </c>
      <c r="M62" s="514">
        <f t="shared" si="20"/>
        <v>0</v>
      </c>
      <c r="N62" s="514">
        <f t="shared" si="21"/>
        <v>0</v>
      </c>
    </row>
    <row r="63" spans="1:14" ht="19.5" customHeight="1" x14ac:dyDescent="0.25">
      <c r="A63" s="730"/>
      <c r="B63" s="79" t="s">
        <v>1936</v>
      </c>
      <c r="C63" s="389">
        <v>198</v>
      </c>
      <c r="D63" s="489">
        <v>184</v>
      </c>
      <c r="E63" s="475">
        <v>382</v>
      </c>
      <c r="F63" s="260" t="s">
        <v>2188</v>
      </c>
      <c r="G63" s="730"/>
      <c r="H63" t="s">
        <v>1936</v>
      </c>
      <c r="I63">
        <v>198</v>
      </c>
      <c r="J63">
        <v>184.00000000000003</v>
      </c>
      <c r="K63">
        <v>382</v>
      </c>
      <c r="L63" s="514">
        <f t="shared" si="19"/>
        <v>0</v>
      </c>
      <c r="M63" s="514">
        <f t="shared" si="20"/>
        <v>0</v>
      </c>
      <c r="N63" s="514">
        <f t="shared" si="21"/>
        <v>0</v>
      </c>
    </row>
    <row r="64" spans="1:14" ht="19.5" customHeight="1" x14ac:dyDescent="0.25">
      <c r="A64" s="730"/>
      <c r="B64" s="75" t="s">
        <v>1938</v>
      </c>
      <c r="C64" s="389">
        <v>28</v>
      </c>
      <c r="D64" s="489">
        <v>24</v>
      </c>
      <c r="E64" s="475">
        <v>52</v>
      </c>
      <c r="F64" s="57" t="s">
        <v>2189</v>
      </c>
      <c r="G64" s="730"/>
      <c r="H64" t="s">
        <v>1938</v>
      </c>
      <c r="I64">
        <v>27.999999999999996</v>
      </c>
      <c r="J64">
        <v>24</v>
      </c>
      <c r="K64">
        <v>52.000000000000007</v>
      </c>
      <c r="L64" s="514">
        <f t="shared" ref="L64:L85" si="22">I64-C64</f>
        <v>0</v>
      </c>
      <c r="M64" s="514">
        <f t="shared" ref="M64:M85" si="23">J64-D64</f>
        <v>0</v>
      </c>
      <c r="N64" s="514">
        <f t="shared" ref="N64:N85" si="24">K64-E64</f>
        <v>0</v>
      </c>
    </row>
    <row r="65" spans="1:14" ht="19.5" customHeight="1" thickBot="1" x14ac:dyDescent="0.3">
      <c r="A65" s="730"/>
      <c r="B65" s="79" t="s">
        <v>1931</v>
      </c>
      <c r="C65" s="389">
        <v>92</v>
      </c>
      <c r="D65" s="489">
        <v>124</v>
      </c>
      <c r="E65" s="475">
        <v>216</v>
      </c>
      <c r="F65" s="260" t="s">
        <v>2190</v>
      </c>
      <c r="G65" s="730"/>
      <c r="H65" t="s">
        <v>1931</v>
      </c>
      <c r="I65">
        <v>92</v>
      </c>
      <c r="J65">
        <v>123.99999999999999</v>
      </c>
      <c r="K65">
        <v>215.99999999999997</v>
      </c>
      <c r="L65" s="514">
        <f t="shared" si="22"/>
        <v>0</v>
      </c>
      <c r="M65" s="514">
        <f t="shared" si="23"/>
        <v>0</v>
      </c>
      <c r="N65" s="514">
        <f t="shared" si="24"/>
        <v>0</v>
      </c>
    </row>
    <row r="66" spans="1:14" ht="19.5" customHeight="1" thickBot="1" x14ac:dyDescent="0.3">
      <c r="A66" s="539" t="s">
        <v>54</v>
      </c>
      <c r="B66" s="540"/>
      <c r="C66" s="487">
        <f>SUM(C58:C65)</f>
        <v>5325</v>
      </c>
      <c r="D66" s="487">
        <f t="shared" ref="D66:E66" si="25">SUM(D58:D65)</f>
        <v>4960</v>
      </c>
      <c r="E66" s="487">
        <f t="shared" si="25"/>
        <v>10285</v>
      </c>
      <c r="F66" s="823" t="s">
        <v>55</v>
      </c>
      <c r="G66" s="691"/>
      <c r="I66">
        <v>5297</v>
      </c>
      <c r="J66">
        <v>4936</v>
      </c>
      <c r="K66">
        <v>10233</v>
      </c>
      <c r="L66" s="514">
        <f t="shared" si="22"/>
        <v>-28</v>
      </c>
      <c r="M66" s="514">
        <f t="shared" si="23"/>
        <v>-24</v>
      </c>
      <c r="N66" s="514">
        <f t="shared" si="24"/>
        <v>-52</v>
      </c>
    </row>
    <row r="67" spans="1:14" ht="19.5" customHeight="1" x14ac:dyDescent="0.25">
      <c r="A67" s="730" t="s">
        <v>1937</v>
      </c>
      <c r="B67" s="232" t="s">
        <v>1940</v>
      </c>
      <c r="C67" s="389">
        <v>2754</v>
      </c>
      <c r="D67" s="489">
        <v>2502</v>
      </c>
      <c r="E67" s="475">
        <v>5256</v>
      </c>
      <c r="F67" s="353" t="s">
        <v>2191</v>
      </c>
      <c r="G67" s="730" t="s">
        <v>1939</v>
      </c>
      <c r="H67" t="s">
        <v>1940</v>
      </c>
      <c r="I67">
        <v>2754</v>
      </c>
      <c r="J67">
        <v>2502</v>
      </c>
      <c r="K67">
        <v>5256</v>
      </c>
      <c r="L67" s="514">
        <f t="shared" si="22"/>
        <v>0</v>
      </c>
      <c r="M67" s="514">
        <f t="shared" si="23"/>
        <v>0</v>
      </c>
      <c r="N67" s="514">
        <f t="shared" si="24"/>
        <v>0</v>
      </c>
    </row>
    <row r="68" spans="1:14" ht="19.5" customHeight="1" x14ac:dyDescent="0.25">
      <c r="A68" s="730"/>
      <c r="B68" s="75" t="s">
        <v>1941</v>
      </c>
      <c r="C68" s="389">
        <v>951</v>
      </c>
      <c r="D68" s="489">
        <v>970</v>
      </c>
      <c r="E68" s="475">
        <v>1921</v>
      </c>
      <c r="F68" s="57" t="s">
        <v>2192</v>
      </c>
      <c r="G68" s="730"/>
      <c r="H68" t="s">
        <v>1941</v>
      </c>
      <c r="I68">
        <v>951</v>
      </c>
      <c r="J68">
        <v>970</v>
      </c>
      <c r="K68">
        <v>1921</v>
      </c>
      <c r="L68" s="514">
        <f t="shared" si="22"/>
        <v>0</v>
      </c>
      <c r="M68" s="514">
        <f t="shared" si="23"/>
        <v>0</v>
      </c>
      <c r="N68" s="514">
        <f t="shared" si="24"/>
        <v>0</v>
      </c>
    </row>
    <row r="69" spans="1:14" ht="19.5" customHeight="1" x14ac:dyDescent="0.25">
      <c r="A69" s="730"/>
      <c r="B69" s="75" t="s">
        <v>1942</v>
      </c>
      <c r="C69" s="389">
        <v>1447</v>
      </c>
      <c r="D69" s="489">
        <v>1564</v>
      </c>
      <c r="E69" s="475">
        <v>3011</v>
      </c>
      <c r="F69" s="57" t="s">
        <v>2193</v>
      </c>
      <c r="G69" s="730"/>
      <c r="H69" t="s">
        <v>1942</v>
      </c>
      <c r="I69">
        <v>1447</v>
      </c>
      <c r="J69">
        <v>1564</v>
      </c>
      <c r="K69">
        <v>3010.9999999999995</v>
      </c>
      <c r="L69" s="514">
        <f t="shared" si="22"/>
        <v>0</v>
      </c>
      <c r="M69" s="514">
        <f t="shared" si="23"/>
        <v>0</v>
      </c>
      <c r="N69" s="514">
        <f t="shared" si="24"/>
        <v>0</v>
      </c>
    </row>
    <row r="70" spans="1:14" ht="19.5" customHeight="1" x14ac:dyDescent="0.25">
      <c r="A70" s="730"/>
      <c r="B70" s="75" t="s">
        <v>1943</v>
      </c>
      <c r="C70" s="389">
        <v>484</v>
      </c>
      <c r="D70" s="489">
        <v>568</v>
      </c>
      <c r="E70" s="475">
        <v>1052</v>
      </c>
      <c r="F70" s="57" t="s">
        <v>103</v>
      </c>
      <c r="G70" s="730"/>
      <c r="H70" t="s">
        <v>1943</v>
      </c>
      <c r="I70">
        <v>484</v>
      </c>
      <c r="J70">
        <v>567.99999999999989</v>
      </c>
      <c r="K70">
        <v>1052.0000000000002</v>
      </c>
      <c r="L70" s="514">
        <f t="shared" si="22"/>
        <v>0</v>
      </c>
      <c r="M70" s="514">
        <f t="shared" si="23"/>
        <v>0</v>
      </c>
      <c r="N70" s="514">
        <f t="shared" si="24"/>
        <v>0</v>
      </c>
    </row>
    <row r="71" spans="1:14" ht="19.5" customHeight="1" x14ac:dyDescent="0.25">
      <c r="A71" s="730"/>
      <c r="B71" s="75" t="s">
        <v>1944</v>
      </c>
      <c r="C71" s="389">
        <v>175</v>
      </c>
      <c r="D71" s="489">
        <v>194</v>
      </c>
      <c r="E71" s="475">
        <v>369</v>
      </c>
      <c r="F71" s="57" t="s">
        <v>2194</v>
      </c>
      <c r="G71" s="730"/>
      <c r="H71" t="s">
        <v>1944</v>
      </c>
      <c r="I71">
        <v>175</v>
      </c>
      <c r="J71">
        <v>194</v>
      </c>
      <c r="K71">
        <v>369.00000000000006</v>
      </c>
      <c r="L71" s="514">
        <f t="shared" si="22"/>
        <v>0</v>
      </c>
      <c r="M71" s="514">
        <f t="shared" si="23"/>
        <v>0</v>
      </c>
      <c r="N71" s="514">
        <f t="shared" si="24"/>
        <v>0</v>
      </c>
    </row>
    <row r="72" spans="1:14" ht="19.5" customHeight="1" x14ac:dyDescent="0.25">
      <c r="A72" s="730"/>
      <c r="B72" s="75" t="s">
        <v>1945</v>
      </c>
      <c r="C72" s="389">
        <v>561</v>
      </c>
      <c r="D72" s="489">
        <v>563</v>
      </c>
      <c r="E72" s="475">
        <v>1124</v>
      </c>
      <c r="F72" s="57" t="s">
        <v>2195</v>
      </c>
      <c r="G72" s="730"/>
      <c r="H72" t="s">
        <v>1945</v>
      </c>
      <c r="I72">
        <v>561</v>
      </c>
      <c r="J72">
        <v>562.99999999999989</v>
      </c>
      <c r="K72">
        <v>1124.0000000000002</v>
      </c>
      <c r="L72" s="514">
        <f t="shared" si="22"/>
        <v>0</v>
      </c>
      <c r="M72" s="514">
        <f t="shared" si="23"/>
        <v>0</v>
      </c>
      <c r="N72" s="514">
        <f t="shared" si="24"/>
        <v>0</v>
      </c>
    </row>
    <row r="73" spans="1:14" ht="19.5" customHeight="1" x14ac:dyDescent="0.25">
      <c r="A73" s="730"/>
      <c r="B73" s="75" t="s">
        <v>1946</v>
      </c>
      <c r="C73" s="389">
        <v>982</v>
      </c>
      <c r="D73" s="489">
        <v>965</v>
      </c>
      <c r="E73" s="475">
        <v>1947</v>
      </c>
      <c r="F73" s="57" t="s">
        <v>2196</v>
      </c>
      <c r="G73" s="730"/>
      <c r="H73" t="s">
        <v>1946</v>
      </c>
      <c r="I73">
        <v>982</v>
      </c>
      <c r="J73">
        <v>965</v>
      </c>
      <c r="K73">
        <v>1946.9999999999998</v>
      </c>
      <c r="L73" s="514">
        <f t="shared" si="22"/>
        <v>0</v>
      </c>
      <c r="M73" s="514">
        <f t="shared" si="23"/>
        <v>0</v>
      </c>
      <c r="N73" s="514">
        <f t="shared" si="24"/>
        <v>0</v>
      </c>
    </row>
    <row r="74" spans="1:14" ht="19.5" customHeight="1" x14ac:dyDescent="0.25">
      <c r="A74" s="730"/>
      <c r="B74" s="75" t="s">
        <v>1947</v>
      </c>
      <c r="C74" s="389">
        <v>824</v>
      </c>
      <c r="D74" s="489">
        <v>833</v>
      </c>
      <c r="E74" s="475">
        <v>1657</v>
      </c>
      <c r="F74" s="57" t="s">
        <v>2197</v>
      </c>
      <c r="G74" s="730"/>
      <c r="H74" t="s">
        <v>1947</v>
      </c>
      <c r="I74">
        <v>824.00000000000023</v>
      </c>
      <c r="J74">
        <v>833</v>
      </c>
      <c r="K74">
        <v>1656.9999999999998</v>
      </c>
      <c r="L74" s="514">
        <f t="shared" si="22"/>
        <v>0</v>
      </c>
      <c r="M74" s="514">
        <f t="shared" si="23"/>
        <v>0</v>
      </c>
      <c r="N74" s="514">
        <f t="shared" si="24"/>
        <v>0</v>
      </c>
    </row>
    <row r="75" spans="1:14" ht="19.5" customHeight="1" x14ac:dyDescent="0.25">
      <c r="A75" s="730"/>
      <c r="B75" s="75" t="s">
        <v>1948</v>
      </c>
      <c r="C75" s="389">
        <v>1157</v>
      </c>
      <c r="D75" s="489">
        <v>1112</v>
      </c>
      <c r="E75" s="475">
        <v>2269</v>
      </c>
      <c r="F75" s="57" t="s">
        <v>2198</v>
      </c>
      <c r="G75" s="730"/>
      <c r="H75" t="s">
        <v>1948</v>
      </c>
      <c r="I75">
        <v>1157</v>
      </c>
      <c r="J75">
        <v>1112</v>
      </c>
      <c r="K75">
        <v>2269</v>
      </c>
      <c r="L75" s="514">
        <f t="shared" si="22"/>
        <v>0</v>
      </c>
      <c r="M75" s="514">
        <f t="shared" si="23"/>
        <v>0</v>
      </c>
      <c r="N75" s="514">
        <f t="shared" si="24"/>
        <v>0</v>
      </c>
    </row>
    <row r="76" spans="1:14" ht="19.5" customHeight="1" x14ac:dyDescent="0.25">
      <c r="A76" s="730"/>
      <c r="B76" s="75" t="s">
        <v>1949</v>
      </c>
      <c r="C76" s="389">
        <v>218</v>
      </c>
      <c r="D76" s="489">
        <v>261</v>
      </c>
      <c r="E76" s="475">
        <v>479</v>
      </c>
      <c r="F76" s="57" t="s">
        <v>2199</v>
      </c>
      <c r="G76" s="730"/>
      <c r="H76" t="s">
        <v>1949</v>
      </c>
      <c r="I76">
        <v>218</v>
      </c>
      <c r="J76">
        <v>261</v>
      </c>
      <c r="K76">
        <v>479</v>
      </c>
      <c r="L76" s="514">
        <f t="shared" si="22"/>
        <v>0</v>
      </c>
      <c r="M76" s="514">
        <f t="shared" si="23"/>
        <v>0</v>
      </c>
      <c r="N76" s="514">
        <f t="shared" si="24"/>
        <v>0</v>
      </c>
    </row>
    <row r="77" spans="1:14" ht="19.5" customHeight="1" x14ac:dyDescent="0.25">
      <c r="A77" s="730"/>
      <c r="B77" s="75" t="s">
        <v>1950</v>
      </c>
      <c r="C77" s="389">
        <v>607</v>
      </c>
      <c r="D77" s="489">
        <v>475</v>
      </c>
      <c r="E77" s="475">
        <v>1082</v>
      </c>
      <c r="F77" s="57" t="s">
        <v>2200</v>
      </c>
      <c r="G77" s="730"/>
      <c r="H77" t="s">
        <v>1950</v>
      </c>
      <c r="I77">
        <v>606.99999999999989</v>
      </c>
      <c r="J77">
        <v>475</v>
      </c>
      <c r="K77">
        <v>1082</v>
      </c>
      <c r="L77" s="514">
        <f t="shared" si="22"/>
        <v>0</v>
      </c>
      <c r="M77" s="514">
        <f t="shared" si="23"/>
        <v>0</v>
      </c>
      <c r="N77" s="514">
        <f t="shared" si="24"/>
        <v>0</v>
      </c>
    </row>
    <row r="78" spans="1:14" ht="19.5" customHeight="1" x14ac:dyDescent="0.25">
      <c r="A78" s="730"/>
      <c r="B78" s="75" t="s">
        <v>1951</v>
      </c>
      <c r="C78" s="389">
        <v>68</v>
      </c>
      <c r="D78" s="489">
        <v>86</v>
      </c>
      <c r="E78" s="475">
        <v>154</v>
      </c>
      <c r="F78" s="57" t="s">
        <v>2201</v>
      </c>
      <c r="G78" s="730"/>
      <c r="H78" t="s">
        <v>1951</v>
      </c>
      <c r="I78">
        <v>68</v>
      </c>
      <c r="J78">
        <v>86</v>
      </c>
      <c r="K78">
        <v>154</v>
      </c>
      <c r="L78" s="514">
        <f t="shared" si="22"/>
        <v>0</v>
      </c>
      <c r="M78" s="514">
        <f t="shared" si="23"/>
        <v>0</v>
      </c>
      <c r="N78" s="514">
        <f t="shared" si="24"/>
        <v>0</v>
      </c>
    </row>
    <row r="79" spans="1:14" ht="19.5" customHeight="1" x14ac:dyDescent="0.25">
      <c r="A79" s="730"/>
      <c r="B79" s="75" t="s">
        <v>1952</v>
      </c>
      <c r="C79" s="389">
        <v>86</v>
      </c>
      <c r="D79" s="489">
        <v>125</v>
      </c>
      <c r="E79" s="475">
        <v>211</v>
      </c>
      <c r="F79" s="57" t="s">
        <v>2202</v>
      </c>
      <c r="G79" s="730"/>
      <c r="H79" t="s">
        <v>1952</v>
      </c>
      <c r="I79">
        <v>85.999999999999986</v>
      </c>
      <c r="J79">
        <v>124.99999999999999</v>
      </c>
      <c r="K79">
        <v>211</v>
      </c>
      <c r="L79" s="514">
        <f t="shared" si="22"/>
        <v>0</v>
      </c>
      <c r="M79" s="514">
        <f t="shared" si="23"/>
        <v>0</v>
      </c>
      <c r="N79" s="514">
        <f t="shared" si="24"/>
        <v>0</v>
      </c>
    </row>
    <row r="80" spans="1:14" ht="19.5" customHeight="1" x14ac:dyDescent="0.25">
      <c r="A80" s="730"/>
      <c r="B80" s="75" t="s">
        <v>1953</v>
      </c>
      <c r="C80" s="389">
        <v>39</v>
      </c>
      <c r="D80" s="489">
        <v>47</v>
      </c>
      <c r="E80" s="475">
        <v>86</v>
      </c>
      <c r="F80" s="57" t="s">
        <v>2203</v>
      </c>
      <c r="G80" s="730"/>
      <c r="H80" t="s">
        <v>1953</v>
      </c>
      <c r="I80">
        <v>39</v>
      </c>
      <c r="J80">
        <v>47</v>
      </c>
      <c r="K80">
        <v>85.999999999999986</v>
      </c>
      <c r="L80" s="514">
        <f t="shared" si="22"/>
        <v>0</v>
      </c>
      <c r="M80" s="514">
        <f t="shared" si="23"/>
        <v>0</v>
      </c>
      <c r="N80" s="514">
        <f t="shared" si="24"/>
        <v>0</v>
      </c>
    </row>
    <row r="81" spans="1:14" ht="19.5" customHeight="1" thickBot="1" x14ac:dyDescent="0.3">
      <c r="A81" s="731"/>
      <c r="B81" s="79" t="s">
        <v>1954</v>
      </c>
      <c r="C81" s="389">
        <v>1617</v>
      </c>
      <c r="D81" s="489">
        <v>1465</v>
      </c>
      <c r="E81" s="475">
        <v>3082</v>
      </c>
      <c r="F81" s="260" t="s">
        <v>2204</v>
      </c>
      <c r="G81" s="731"/>
      <c r="H81" t="s">
        <v>1954</v>
      </c>
      <c r="I81">
        <v>1616.9999999999998</v>
      </c>
      <c r="J81">
        <v>1465</v>
      </c>
      <c r="K81">
        <v>3082</v>
      </c>
      <c r="L81" s="514">
        <f t="shared" si="22"/>
        <v>0</v>
      </c>
      <c r="M81" s="514">
        <f t="shared" si="23"/>
        <v>0</v>
      </c>
      <c r="N81" s="514">
        <f t="shared" si="24"/>
        <v>0</v>
      </c>
    </row>
    <row r="82" spans="1:14" ht="19.5" customHeight="1" thickBot="1" x14ac:dyDescent="0.3">
      <c r="A82" s="690" t="s">
        <v>54</v>
      </c>
      <c r="B82" s="691"/>
      <c r="C82" s="487">
        <f>SUM(C67:C81)</f>
        <v>11970</v>
      </c>
      <c r="D82" s="487">
        <f t="shared" ref="D82:E82" si="26">SUM(D67:D81)</f>
        <v>11730</v>
      </c>
      <c r="E82" s="487">
        <f t="shared" si="26"/>
        <v>23700</v>
      </c>
      <c r="F82" s="823" t="s">
        <v>55</v>
      </c>
      <c r="G82" s="691"/>
      <c r="I82">
        <v>11998</v>
      </c>
      <c r="J82">
        <v>11754</v>
      </c>
      <c r="K82">
        <v>23752</v>
      </c>
      <c r="L82" s="514">
        <f t="shared" si="22"/>
        <v>28</v>
      </c>
      <c r="M82" s="514">
        <f t="shared" si="23"/>
        <v>24</v>
      </c>
      <c r="N82" s="514">
        <f t="shared" si="24"/>
        <v>52</v>
      </c>
    </row>
    <row r="83" spans="1:14" ht="19.5" customHeight="1" thickBot="1" x14ac:dyDescent="0.3">
      <c r="A83" s="835" t="s">
        <v>316</v>
      </c>
      <c r="B83" s="836"/>
      <c r="C83" s="497">
        <f>C82+C66+C57+C41+C32+C27+C23+C17</f>
        <v>101600</v>
      </c>
      <c r="D83" s="498">
        <f t="shared" ref="D83:E83" si="27">D82+D66+D57+D41+D32+D27+D23+D17</f>
        <v>92900</v>
      </c>
      <c r="E83" s="499">
        <f t="shared" si="27"/>
        <v>194500</v>
      </c>
      <c r="F83" s="837" t="s">
        <v>2263</v>
      </c>
      <c r="G83" s="829"/>
      <c r="I83">
        <v>101600</v>
      </c>
      <c r="J83">
        <v>92900</v>
      </c>
      <c r="K83">
        <v>194500</v>
      </c>
      <c r="L83" s="514">
        <f t="shared" si="22"/>
        <v>0</v>
      </c>
      <c r="M83" s="514">
        <f t="shared" si="23"/>
        <v>0</v>
      </c>
      <c r="N83" s="514">
        <f t="shared" si="24"/>
        <v>0</v>
      </c>
    </row>
    <row r="84" spans="1:14" s="135" customFormat="1" ht="19.5" customHeight="1" x14ac:dyDescent="0.25">
      <c r="A84" s="672" t="s">
        <v>1955</v>
      </c>
      <c r="B84" s="672"/>
      <c r="C84" s="136"/>
      <c r="D84" s="137"/>
      <c r="E84" s="813" t="s">
        <v>2139</v>
      </c>
      <c r="F84" s="537"/>
      <c r="G84" s="537"/>
      <c r="H84"/>
      <c r="I84"/>
      <c r="J84"/>
      <c r="K84"/>
      <c r="L84" s="514">
        <f t="shared" si="22"/>
        <v>0</v>
      </c>
      <c r="M84" s="514">
        <f t="shared" si="23"/>
        <v>0</v>
      </c>
      <c r="N84" s="514" t="e">
        <f t="shared" si="24"/>
        <v>#VALUE!</v>
      </c>
    </row>
    <row r="85" spans="1:14" ht="19.5" customHeight="1" x14ac:dyDescent="0.25">
      <c r="L85" s="514">
        <f t="shared" si="22"/>
        <v>0</v>
      </c>
      <c r="M85" s="514">
        <f t="shared" si="23"/>
        <v>0</v>
      </c>
      <c r="N85" s="514">
        <f t="shared" si="24"/>
        <v>0</v>
      </c>
    </row>
    <row r="86" spans="1:14" ht="19.5" customHeight="1" x14ac:dyDescent="0.25">
      <c r="C86"/>
      <c r="D86"/>
      <c r="E86"/>
    </row>
    <row r="87" spans="1:14" ht="19.5" customHeight="1" x14ac:dyDescent="0.25">
      <c r="C87" s="117"/>
      <c r="D87" s="117"/>
      <c r="E87" s="117"/>
    </row>
    <row r="88" spans="1:14" ht="19.5" customHeight="1" x14ac:dyDescent="0.25">
      <c r="H88" s="135"/>
      <c r="I88" s="135"/>
      <c r="J88" s="135"/>
      <c r="K88" s="135"/>
    </row>
  </sheetData>
  <mergeCells count="38">
    <mergeCell ref="A33:A40"/>
    <mergeCell ref="G33:G40"/>
    <mergeCell ref="A42:G42"/>
    <mergeCell ref="A43:G43"/>
    <mergeCell ref="A44:A45"/>
    <mergeCell ref="B44:B45"/>
    <mergeCell ref="F44:F45"/>
    <mergeCell ref="G44:G45"/>
    <mergeCell ref="A46:A56"/>
    <mergeCell ref="G46:G56"/>
    <mergeCell ref="E84:G84"/>
    <mergeCell ref="A84:B84"/>
    <mergeCell ref="A83:B83"/>
    <mergeCell ref="F83:G83"/>
    <mergeCell ref="A82:B82"/>
    <mergeCell ref="F82:G82"/>
    <mergeCell ref="A66:B66"/>
    <mergeCell ref="F66:G66"/>
    <mergeCell ref="F57:G57"/>
    <mergeCell ref="A57:B57"/>
    <mergeCell ref="A58:A65"/>
    <mergeCell ref="G58:G65"/>
    <mergeCell ref="G67:G81"/>
    <mergeCell ref="A67:A81"/>
    <mergeCell ref="A28:A31"/>
    <mergeCell ref="G28:G31"/>
    <mergeCell ref="A1:G1"/>
    <mergeCell ref="A2:G2"/>
    <mergeCell ref="A3:A4"/>
    <mergeCell ref="B3:B4"/>
    <mergeCell ref="F3:F4"/>
    <mergeCell ref="G3:G4"/>
    <mergeCell ref="A18:A22"/>
    <mergeCell ref="G18:G22"/>
    <mergeCell ref="A24:A26"/>
    <mergeCell ref="G24:G26"/>
    <mergeCell ref="A5:A16"/>
    <mergeCell ref="G5:G16"/>
  </mergeCells>
  <pageMargins left="0.7" right="0.7" top="0.75" bottom="0.75" header="0.3" footer="0.3"/>
  <pageSetup paperSize="9" scale="84" orientation="portrait" r:id="rId1"/>
  <rowBreaks count="1" manualBreakCount="1">
    <brk id="4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rightToLeft="1" tabSelected="1" view="pageBreakPreview" zoomScaleNormal="100" zoomScaleSheetLayoutView="100" workbookViewId="0">
      <selection activeCell="D8" sqref="D8"/>
    </sheetView>
  </sheetViews>
  <sheetFormatPr defaultColWidth="17.5703125" defaultRowHeight="19.5" customHeight="1" x14ac:dyDescent="0.25"/>
  <cols>
    <col min="1" max="1" width="7.42578125" customWidth="1"/>
    <col min="2" max="2" width="12" bestFit="1" customWidth="1"/>
    <col min="3" max="3" width="11.28515625" style="112" customWidth="1"/>
    <col min="4" max="5" width="12.140625" style="112" customWidth="1"/>
    <col min="6" max="6" width="17.42578125" bestFit="1" customWidth="1"/>
    <col min="7" max="7" width="11.42578125" bestFit="1" customWidth="1"/>
    <col min="9" max="9" width="6.85546875" bestFit="1" customWidth="1"/>
    <col min="10" max="10" width="5.85546875" bestFit="1" customWidth="1"/>
    <col min="11" max="11" width="6.85546875" bestFit="1" customWidth="1"/>
    <col min="12" max="12" width="5.85546875" bestFit="1" customWidth="1"/>
    <col min="13" max="15" width="6.42578125" customWidth="1"/>
  </cols>
  <sheetData>
    <row r="1" spans="1:15" ht="23.25" customHeight="1" x14ac:dyDescent="0.25">
      <c r="A1" s="780" t="s">
        <v>2258</v>
      </c>
      <c r="B1" s="780"/>
      <c r="C1" s="780"/>
      <c r="D1" s="780"/>
      <c r="E1" s="780"/>
      <c r="F1" s="780"/>
      <c r="G1" s="780"/>
    </row>
    <row r="2" spans="1:15" ht="15.75" customHeight="1" thickBot="1" x14ac:dyDescent="0.3">
      <c r="A2" s="788" t="s">
        <v>2257</v>
      </c>
      <c r="B2" s="788"/>
      <c r="C2" s="788"/>
      <c r="D2" s="788"/>
      <c r="E2" s="788"/>
      <c r="F2" s="788"/>
      <c r="G2" s="788"/>
    </row>
    <row r="3" spans="1:15" ht="15" customHeight="1" x14ac:dyDescent="0.25">
      <c r="A3" s="680" t="s">
        <v>0</v>
      </c>
      <c r="B3" s="703" t="s">
        <v>2209</v>
      </c>
      <c r="C3" s="241" t="s">
        <v>2</v>
      </c>
      <c r="D3" s="169" t="s">
        <v>3</v>
      </c>
      <c r="E3" s="258" t="s">
        <v>4</v>
      </c>
      <c r="F3" s="577" t="s">
        <v>2233</v>
      </c>
      <c r="G3" s="708" t="s">
        <v>6</v>
      </c>
    </row>
    <row r="4" spans="1:15" ht="15.75" customHeight="1" thickBot="1" x14ac:dyDescent="0.3">
      <c r="A4" s="681"/>
      <c r="B4" s="742"/>
      <c r="C4" s="242" t="s">
        <v>7</v>
      </c>
      <c r="D4" s="170" t="s">
        <v>8</v>
      </c>
      <c r="E4" s="259" t="s">
        <v>9</v>
      </c>
      <c r="F4" s="579"/>
      <c r="G4" s="709"/>
    </row>
    <row r="5" spans="1:15" ht="20.25" customHeight="1" x14ac:dyDescent="0.25">
      <c r="A5" s="838" t="s">
        <v>1956</v>
      </c>
      <c r="B5" s="71" t="s">
        <v>2205</v>
      </c>
      <c r="C5" s="490">
        <v>12</v>
      </c>
      <c r="D5" s="491">
        <v>0</v>
      </c>
      <c r="E5" s="492">
        <v>12</v>
      </c>
      <c r="F5" s="355" t="s">
        <v>2259</v>
      </c>
      <c r="G5" s="838" t="s">
        <v>1959</v>
      </c>
      <c r="M5" s="514"/>
      <c r="N5" s="514"/>
      <c r="O5" s="514"/>
    </row>
    <row r="6" spans="1:15" ht="23.25" customHeight="1" x14ac:dyDescent="0.25">
      <c r="A6" s="825"/>
      <c r="B6" s="71" t="s">
        <v>1962</v>
      </c>
      <c r="C6" s="490">
        <v>107505</v>
      </c>
      <c r="D6" s="491">
        <v>89650</v>
      </c>
      <c r="E6" s="492">
        <v>197155</v>
      </c>
      <c r="F6" s="354" t="s">
        <v>1963</v>
      </c>
      <c r="G6" s="825"/>
      <c r="M6" s="514"/>
      <c r="N6" s="514"/>
      <c r="O6" s="514"/>
    </row>
    <row r="7" spans="1:15" ht="19.5" customHeight="1" x14ac:dyDescent="0.25">
      <c r="A7" s="825"/>
      <c r="B7" s="71" t="s">
        <v>1957</v>
      </c>
      <c r="C7" s="490">
        <v>109</v>
      </c>
      <c r="D7" s="491">
        <v>90</v>
      </c>
      <c r="E7" s="492">
        <v>199</v>
      </c>
      <c r="F7" s="354" t="s">
        <v>1958</v>
      </c>
      <c r="G7" s="825"/>
      <c r="M7" s="514"/>
      <c r="N7" s="514"/>
      <c r="O7" s="514"/>
    </row>
    <row r="8" spans="1:15" ht="19.5" customHeight="1" thickBot="1" x14ac:dyDescent="0.3">
      <c r="A8" s="839"/>
      <c r="B8" s="71" t="s">
        <v>1960</v>
      </c>
      <c r="C8" s="490">
        <v>149</v>
      </c>
      <c r="D8" s="491">
        <v>110</v>
      </c>
      <c r="E8" s="492">
        <v>259</v>
      </c>
      <c r="F8" s="354" t="s">
        <v>1961</v>
      </c>
      <c r="G8" s="839"/>
      <c r="M8" s="514"/>
      <c r="N8" s="514"/>
      <c r="O8" s="514"/>
    </row>
    <row r="9" spans="1:15" ht="19.5" customHeight="1" thickBot="1" x14ac:dyDescent="0.3">
      <c r="A9" s="690" t="s">
        <v>54</v>
      </c>
      <c r="B9" s="691"/>
      <c r="C9" s="487">
        <f>SUM(C5:C8)</f>
        <v>107775</v>
      </c>
      <c r="D9" s="487">
        <f>SUM(D5:D8)</f>
        <v>89850</v>
      </c>
      <c r="E9" s="487">
        <f>SUM(E5:E8)</f>
        <v>197625</v>
      </c>
      <c r="F9" s="823" t="s">
        <v>55</v>
      </c>
      <c r="G9" s="691"/>
      <c r="M9" s="514"/>
      <c r="N9" s="514"/>
      <c r="O9" s="514"/>
    </row>
    <row r="10" spans="1:15" ht="19.5" customHeight="1" x14ac:dyDescent="0.25">
      <c r="A10" s="729" t="s">
        <v>2121</v>
      </c>
      <c r="B10" s="71" t="s">
        <v>1964</v>
      </c>
      <c r="C10" s="490">
        <v>911</v>
      </c>
      <c r="D10" s="491">
        <v>816</v>
      </c>
      <c r="E10" s="492">
        <v>1727</v>
      </c>
      <c r="F10" s="355" t="s">
        <v>1965</v>
      </c>
      <c r="G10" s="844" t="s">
        <v>2122</v>
      </c>
      <c r="M10" s="514"/>
      <c r="N10" s="514"/>
      <c r="O10" s="514"/>
    </row>
    <row r="11" spans="1:15" ht="19.5" customHeight="1" thickBot="1" x14ac:dyDescent="0.3">
      <c r="A11" s="731"/>
      <c r="B11" s="71" t="s">
        <v>1966</v>
      </c>
      <c r="C11" s="490">
        <v>113</v>
      </c>
      <c r="D11" s="491">
        <v>96</v>
      </c>
      <c r="E11" s="492">
        <v>209</v>
      </c>
      <c r="F11" s="355" t="s">
        <v>1967</v>
      </c>
      <c r="G11" s="845"/>
      <c r="M11" s="514"/>
      <c r="N11" s="514"/>
      <c r="O11" s="514"/>
    </row>
    <row r="12" spans="1:15" ht="29.25" customHeight="1" thickBot="1" x14ac:dyDescent="0.3">
      <c r="A12" s="690" t="s">
        <v>54</v>
      </c>
      <c r="B12" s="691"/>
      <c r="C12" s="487">
        <f>SUM(C10:C11)</f>
        <v>1024</v>
      </c>
      <c r="D12" s="487">
        <f t="shared" ref="D12:E12" si="0">SUM(D10:D11)</f>
        <v>912</v>
      </c>
      <c r="E12" s="487">
        <f t="shared" si="0"/>
        <v>1936</v>
      </c>
      <c r="F12" s="823" t="s">
        <v>55</v>
      </c>
      <c r="G12" s="691"/>
      <c r="M12" s="514"/>
      <c r="N12" s="514"/>
      <c r="O12" s="514"/>
    </row>
    <row r="13" spans="1:15" ht="24" customHeight="1" x14ac:dyDescent="0.25">
      <c r="A13" s="840" t="s">
        <v>1968</v>
      </c>
      <c r="B13" s="73" t="s">
        <v>1969</v>
      </c>
      <c r="C13" s="490">
        <v>6790</v>
      </c>
      <c r="D13" s="491">
        <v>5676</v>
      </c>
      <c r="E13" s="492">
        <v>12466</v>
      </c>
      <c r="F13" s="356" t="s">
        <v>1970</v>
      </c>
      <c r="G13" s="840" t="s">
        <v>1971</v>
      </c>
      <c r="M13" s="514"/>
      <c r="N13" s="514"/>
      <c r="O13" s="514"/>
    </row>
    <row r="14" spans="1:15" ht="19.5" customHeight="1" x14ac:dyDescent="0.25">
      <c r="A14" s="841"/>
      <c r="B14" s="71" t="s">
        <v>1598</v>
      </c>
      <c r="C14" s="490">
        <v>3671</v>
      </c>
      <c r="D14" s="491">
        <v>2972</v>
      </c>
      <c r="E14" s="492">
        <v>6643</v>
      </c>
      <c r="F14" s="323" t="s">
        <v>1972</v>
      </c>
      <c r="G14" s="841"/>
      <c r="M14" s="514"/>
      <c r="N14" s="514"/>
      <c r="O14" s="514"/>
    </row>
    <row r="15" spans="1:15" ht="18" customHeight="1" x14ac:dyDescent="0.25">
      <c r="A15" s="841"/>
      <c r="B15" s="71" t="s">
        <v>1973</v>
      </c>
      <c r="C15" s="490">
        <v>1432</v>
      </c>
      <c r="D15" s="491">
        <v>1338</v>
      </c>
      <c r="E15" s="492">
        <v>2770</v>
      </c>
      <c r="F15" s="323" t="s">
        <v>1974</v>
      </c>
      <c r="G15" s="841"/>
      <c r="M15" s="514"/>
      <c r="N15" s="514"/>
      <c r="O15" s="514"/>
    </row>
    <row r="16" spans="1:15" ht="16.5" customHeight="1" x14ac:dyDescent="0.25">
      <c r="A16" s="841"/>
      <c r="B16" s="71" t="s">
        <v>1975</v>
      </c>
      <c r="C16" s="490">
        <v>1695</v>
      </c>
      <c r="D16" s="491">
        <v>1554</v>
      </c>
      <c r="E16" s="492">
        <v>3249</v>
      </c>
      <c r="F16" s="323" t="s">
        <v>1976</v>
      </c>
      <c r="G16" s="841"/>
      <c r="M16" s="514"/>
      <c r="N16" s="514"/>
      <c r="O16" s="514"/>
    </row>
    <row r="17" spans="1:15" ht="18.75" customHeight="1" x14ac:dyDescent="0.25">
      <c r="A17" s="841"/>
      <c r="B17" s="71" t="s">
        <v>1977</v>
      </c>
      <c r="C17" s="490">
        <v>922</v>
      </c>
      <c r="D17" s="491">
        <v>934</v>
      </c>
      <c r="E17" s="492">
        <v>1856</v>
      </c>
      <c r="F17" s="323" t="s">
        <v>1978</v>
      </c>
      <c r="G17" s="841"/>
      <c r="M17" s="514"/>
      <c r="N17" s="514"/>
      <c r="O17" s="514"/>
    </row>
    <row r="18" spans="1:15" ht="19.5" customHeight="1" x14ac:dyDescent="0.25">
      <c r="A18" s="841"/>
      <c r="B18" s="71" t="s">
        <v>1979</v>
      </c>
      <c r="C18" s="490">
        <v>205</v>
      </c>
      <c r="D18" s="491">
        <v>187</v>
      </c>
      <c r="E18" s="492">
        <v>392</v>
      </c>
      <c r="F18" s="323" t="s">
        <v>1980</v>
      </c>
      <c r="G18" s="841"/>
      <c r="M18" s="514"/>
      <c r="N18" s="514"/>
      <c r="O18" s="514"/>
    </row>
    <row r="19" spans="1:15" ht="19.5" customHeight="1" x14ac:dyDescent="0.25">
      <c r="A19" s="841"/>
      <c r="B19" s="71" t="s">
        <v>1604</v>
      </c>
      <c r="C19" s="490">
        <v>230</v>
      </c>
      <c r="D19" s="491">
        <v>212</v>
      </c>
      <c r="E19" s="492">
        <v>442</v>
      </c>
      <c r="F19" s="323" t="s">
        <v>1981</v>
      </c>
      <c r="G19" s="841"/>
      <c r="M19" s="514"/>
      <c r="N19" s="514"/>
      <c r="O19" s="514"/>
    </row>
    <row r="20" spans="1:15" ht="19.5" customHeight="1" x14ac:dyDescent="0.25">
      <c r="A20" s="841"/>
      <c r="B20" s="71" t="s">
        <v>1982</v>
      </c>
      <c r="C20" s="490">
        <v>270</v>
      </c>
      <c r="D20" s="491">
        <v>247</v>
      </c>
      <c r="E20" s="492">
        <v>517</v>
      </c>
      <c r="F20" s="323" t="s">
        <v>1983</v>
      </c>
      <c r="G20" s="841"/>
      <c r="M20" s="514"/>
      <c r="N20" s="514"/>
      <c r="O20" s="514"/>
    </row>
    <row r="21" spans="1:15" ht="19.5" customHeight="1" x14ac:dyDescent="0.25">
      <c r="A21" s="841"/>
      <c r="B21" s="71" t="s">
        <v>1984</v>
      </c>
      <c r="C21" s="490">
        <v>0</v>
      </c>
      <c r="D21" s="491">
        <v>0</v>
      </c>
      <c r="E21" s="492">
        <v>0</v>
      </c>
      <c r="F21" s="323" t="s">
        <v>1985</v>
      </c>
      <c r="G21" s="841"/>
      <c r="M21" s="514"/>
      <c r="N21" s="514"/>
      <c r="O21" s="514"/>
    </row>
    <row r="22" spans="1:15" ht="19.5" customHeight="1" x14ac:dyDescent="0.25">
      <c r="A22" s="842"/>
      <c r="B22" s="71" t="s">
        <v>1986</v>
      </c>
      <c r="C22" s="490">
        <v>104</v>
      </c>
      <c r="D22" s="491">
        <v>58</v>
      </c>
      <c r="E22" s="492">
        <v>162</v>
      </c>
      <c r="F22" s="359" t="s">
        <v>1987</v>
      </c>
      <c r="G22" s="842"/>
      <c r="M22" s="514"/>
      <c r="N22" s="514"/>
      <c r="O22" s="514"/>
    </row>
    <row r="23" spans="1:15" ht="19.5" customHeight="1" thickBot="1" x14ac:dyDescent="0.3">
      <c r="A23" s="843"/>
      <c r="B23" s="71" t="s">
        <v>2208</v>
      </c>
      <c r="C23" s="490">
        <v>5</v>
      </c>
      <c r="D23" s="491">
        <v>5</v>
      </c>
      <c r="E23" s="492">
        <v>10</v>
      </c>
      <c r="F23" s="357" t="s">
        <v>2262</v>
      </c>
      <c r="G23" s="843"/>
      <c r="M23" s="514"/>
      <c r="N23" s="514"/>
      <c r="O23" s="514"/>
    </row>
    <row r="24" spans="1:15" ht="19.5" customHeight="1" thickBot="1" x14ac:dyDescent="0.3">
      <c r="A24" s="690" t="s">
        <v>54</v>
      </c>
      <c r="B24" s="691"/>
      <c r="C24" s="487">
        <f>SUM(C13:C23)</f>
        <v>15324</v>
      </c>
      <c r="D24" s="487">
        <f t="shared" ref="D24:E24" si="1">SUM(D13:D23)</f>
        <v>13183</v>
      </c>
      <c r="E24" s="487">
        <f t="shared" si="1"/>
        <v>28507</v>
      </c>
      <c r="F24" s="823" t="s">
        <v>55</v>
      </c>
      <c r="G24" s="691"/>
      <c r="M24" s="514"/>
      <c r="N24" s="514"/>
      <c r="O24" s="514"/>
    </row>
    <row r="25" spans="1:15" ht="19.5" customHeight="1" x14ac:dyDescent="0.25">
      <c r="A25" s="840" t="s">
        <v>1988</v>
      </c>
      <c r="B25" s="73" t="s">
        <v>1989</v>
      </c>
      <c r="C25" s="490">
        <v>2738</v>
      </c>
      <c r="D25" s="491">
        <v>1958</v>
      </c>
      <c r="E25" s="492">
        <v>4696</v>
      </c>
      <c r="F25" s="356" t="s">
        <v>1990</v>
      </c>
      <c r="G25" s="840" t="s">
        <v>1991</v>
      </c>
      <c r="M25" s="514"/>
      <c r="N25" s="514"/>
      <c r="O25" s="514"/>
    </row>
    <row r="26" spans="1:15" ht="15.75" x14ac:dyDescent="0.25">
      <c r="A26" s="841"/>
      <c r="B26" s="71" t="s">
        <v>1992</v>
      </c>
      <c r="C26" s="490">
        <v>1697</v>
      </c>
      <c r="D26" s="491">
        <v>1320</v>
      </c>
      <c r="E26" s="492">
        <v>3017</v>
      </c>
      <c r="F26" s="358" t="s">
        <v>1993</v>
      </c>
      <c r="G26" s="841"/>
      <c r="M26" s="514"/>
      <c r="N26" s="514"/>
      <c r="O26" s="514"/>
    </row>
    <row r="27" spans="1:15" ht="24.75" customHeight="1" x14ac:dyDescent="0.25">
      <c r="A27" s="841"/>
      <c r="B27" s="71" t="s">
        <v>1994</v>
      </c>
      <c r="C27" s="490">
        <v>595</v>
      </c>
      <c r="D27" s="491">
        <v>522</v>
      </c>
      <c r="E27" s="492">
        <v>1117</v>
      </c>
      <c r="F27" s="323" t="s">
        <v>1995</v>
      </c>
      <c r="G27" s="841"/>
      <c r="M27" s="514"/>
      <c r="N27" s="514"/>
      <c r="O27" s="514"/>
    </row>
    <row r="28" spans="1:15" ht="24.75" customHeight="1" thickBot="1" x14ac:dyDescent="0.3">
      <c r="A28" s="843"/>
      <c r="B28" s="81" t="s">
        <v>1996</v>
      </c>
      <c r="C28" s="490">
        <v>246</v>
      </c>
      <c r="D28" s="491">
        <v>207</v>
      </c>
      <c r="E28" s="492">
        <v>453</v>
      </c>
      <c r="F28" s="357" t="s">
        <v>1997</v>
      </c>
      <c r="G28" s="843"/>
      <c r="M28" s="514"/>
      <c r="N28" s="514"/>
      <c r="O28" s="514"/>
    </row>
    <row r="29" spans="1:15" ht="24.75" customHeight="1" thickBot="1" x14ac:dyDescent="0.3">
      <c r="A29" s="690" t="s">
        <v>54</v>
      </c>
      <c r="B29" s="691"/>
      <c r="C29" s="487">
        <f>SUM(C25:C28)</f>
        <v>5276</v>
      </c>
      <c r="D29" s="487">
        <f t="shared" ref="D29:E29" si="2">SUM(D25:D28)</f>
        <v>4007</v>
      </c>
      <c r="E29" s="487">
        <f t="shared" si="2"/>
        <v>9283</v>
      </c>
      <c r="F29" s="823" t="s">
        <v>55</v>
      </c>
      <c r="G29" s="691"/>
      <c r="M29" s="514"/>
      <c r="N29" s="514"/>
      <c r="O29" s="514"/>
    </row>
    <row r="30" spans="1:15" ht="24.75" customHeight="1" x14ac:dyDescent="0.25">
      <c r="A30" s="840" t="s">
        <v>1998</v>
      </c>
      <c r="B30" s="71" t="s">
        <v>1999</v>
      </c>
      <c r="C30" s="490">
        <v>1610</v>
      </c>
      <c r="D30" s="491">
        <v>1456</v>
      </c>
      <c r="E30" s="492">
        <v>3066</v>
      </c>
      <c r="F30" s="356" t="s">
        <v>2000</v>
      </c>
      <c r="G30" s="844" t="s">
        <v>2001</v>
      </c>
      <c r="M30" s="514"/>
      <c r="N30" s="514"/>
      <c r="O30" s="514"/>
    </row>
    <row r="31" spans="1:15" ht="16.5" thickBot="1" x14ac:dyDescent="0.3">
      <c r="A31" s="843"/>
      <c r="B31" s="71" t="s">
        <v>2002</v>
      </c>
      <c r="C31" s="490">
        <v>248</v>
      </c>
      <c r="D31" s="491">
        <v>223</v>
      </c>
      <c r="E31" s="492">
        <v>471</v>
      </c>
      <c r="F31" s="357" t="s">
        <v>2003</v>
      </c>
      <c r="G31" s="845"/>
      <c r="M31" s="514"/>
      <c r="N31" s="514"/>
      <c r="O31" s="514"/>
    </row>
    <row r="32" spans="1:15" ht="31.5" customHeight="1" thickBot="1" x14ac:dyDescent="0.3">
      <c r="A32" s="690" t="s">
        <v>54</v>
      </c>
      <c r="B32" s="691"/>
      <c r="C32" s="487">
        <f>SUM(C30:C31)</f>
        <v>1858</v>
      </c>
      <c r="D32" s="487">
        <f t="shared" ref="D32:E32" si="3">SUM(D30:D31)</f>
        <v>1679</v>
      </c>
      <c r="E32" s="487">
        <f t="shared" si="3"/>
        <v>3537</v>
      </c>
      <c r="F32" s="823" t="s">
        <v>55</v>
      </c>
      <c r="G32" s="691"/>
      <c r="M32" s="514"/>
      <c r="N32" s="514"/>
      <c r="O32" s="514"/>
    </row>
    <row r="33" spans="1:15" ht="33" customHeight="1" x14ac:dyDescent="0.25">
      <c r="A33" s="840" t="s">
        <v>2004</v>
      </c>
      <c r="B33" s="71" t="s">
        <v>2005</v>
      </c>
      <c r="C33" s="490">
        <v>1603</v>
      </c>
      <c r="D33" s="491">
        <v>1422</v>
      </c>
      <c r="E33" s="492">
        <v>3025</v>
      </c>
      <c r="F33" s="356" t="s">
        <v>2006</v>
      </c>
      <c r="G33" s="684" t="s">
        <v>2007</v>
      </c>
      <c r="M33" s="514"/>
      <c r="N33" s="514"/>
      <c r="O33" s="514"/>
    </row>
    <row r="34" spans="1:15" ht="15.75" x14ac:dyDescent="0.25">
      <c r="A34" s="841"/>
      <c r="B34" s="71" t="s">
        <v>2008</v>
      </c>
      <c r="C34" s="490">
        <v>580</v>
      </c>
      <c r="D34" s="491">
        <v>611</v>
      </c>
      <c r="E34" s="492">
        <v>1191</v>
      </c>
      <c r="F34" s="323" t="s">
        <v>2009</v>
      </c>
      <c r="G34" s="685"/>
      <c r="M34" s="514"/>
      <c r="N34" s="514"/>
      <c r="O34" s="514"/>
    </row>
    <row r="35" spans="1:15" ht="19.5" customHeight="1" x14ac:dyDescent="0.25">
      <c r="A35" s="841"/>
      <c r="B35" s="71" t="s">
        <v>1837</v>
      </c>
      <c r="C35" s="490">
        <v>60</v>
      </c>
      <c r="D35" s="491">
        <v>36</v>
      </c>
      <c r="E35" s="492">
        <v>96</v>
      </c>
      <c r="F35" s="323" t="s">
        <v>2260</v>
      </c>
      <c r="G35" s="685"/>
      <c r="M35" s="514"/>
      <c r="N35" s="514"/>
      <c r="O35" s="514"/>
    </row>
    <row r="36" spans="1:15" ht="19.5" customHeight="1" x14ac:dyDescent="0.25">
      <c r="A36" s="841"/>
      <c r="B36" s="71" t="s">
        <v>2206</v>
      </c>
      <c r="C36" s="490">
        <v>0</v>
      </c>
      <c r="D36" s="491">
        <v>0</v>
      </c>
      <c r="E36" s="492">
        <v>0</v>
      </c>
      <c r="F36" s="323" t="s">
        <v>2261</v>
      </c>
      <c r="G36" s="685"/>
      <c r="M36" s="514"/>
      <c r="N36" s="514"/>
      <c r="O36" s="514"/>
    </row>
    <row r="37" spans="1:15" ht="19.5" customHeight="1" thickBot="1" x14ac:dyDescent="0.3">
      <c r="A37" s="841"/>
      <c r="B37" s="71" t="s">
        <v>2207</v>
      </c>
      <c r="C37" s="490">
        <v>0</v>
      </c>
      <c r="D37" s="491">
        <v>0</v>
      </c>
      <c r="E37" s="492">
        <v>0</v>
      </c>
      <c r="F37" s="323" t="s">
        <v>2212</v>
      </c>
      <c r="G37" s="685"/>
      <c r="M37" s="514"/>
      <c r="N37" s="514"/>
      <c r="O37" s="514"/>
    </row>
    <row r="38" spans="1:15" ht="19.5" customHeight="1" thickBot="1" x14ac:dyDescent="0.3">
      <c r="A38" s="690" t="s">
        <v>54</v>
      </c>
      <c r="B38" s="691"/>
      <c r="C38" s="487">
        <f>SUM(C33:C37)</f>
        <v>2243</v>
      </c>
      <c r="D38" s="487">
        <f t="shared" ref="D38:E38" si="4">SUM(D33:D37)</f>
        <v>2069</v>
      </c>
      <c r="E38" s="487">
        <f t="shared" si="4"/>
        <v>4312</v>
      </c>
      <c r="F38" s="823" t="s">
        <v>55</v>
      </c>
      <c r="G38" s="691"/>
      <c r="M38" s="514"/>
      <c r="N38" s="514"/>
      <c r="O38" s="514"/>
    </row>
    <row r="39" spans="1:15" ht="19.5" customHeight="1" thickBot="1" x14ac:dyDescent="0.3">
      <c r="A39" s="165" t="s">
        <v>316</v>
      </c>
      <c r="B39" s="166"/>
      <c r="C39" s="493">
        <f>C38+C32+C29+C24+C12+C9</f>
        <v>133500</v>
      </c>
      <c r="D39" s="493">
        <f t="shared" ref="D39:E39" si="5">D38+D32+D29+D24+D12+D9</f>
        <v>111700</v>
      </c>
      <c r="E39" s="493">
        <f t="shared" si="5"/>
        <v>245200</v>
      </c>
      <c r="F39" s="820" t="s">
        <v>2263</v>
      </c>
      <c r="G39" s="821"/>
      <c r="M39" s="514"/>
      <c r="N39" s="514"/>
      <c r="O39" s="514"/>
    </row>
    <row r="40" spans="1:15" ht="15" x14ac:dyDescent="0.25">
      <c r="A40" s="536" t="s">
        <v>2123</v>
      </c>
      <c r="B40" s="536"/>
      <c r="C40" s="136"/>
      <c r="D40" s="137"/>
      <c r="E40" s="537" t="s">
        <v>2140</v>
      </c>
      <c r="F40" s="537"/>
      <c r="G40" s="537"/>
      <c r="M40" s="514"/>
      <c r="N40" s="514"/>
      <c r="O40" s="514"/>
    </row>
    <row r="41" spans="1:15" ht="26.25" customHeight="1" x14ac:dyDescent="0.25">
      <c r="E41" s="115"/>
    </row>
    <row r="42" spans="1:15" s="135" customFormat="1" ht="17.25" customHeight="1" x14ac:dyDescent="0.25">
      <c r="A42"/>
      <c r="B42"/>
      <c r="C42" s="115"/>
      <c r="D42" s="115"/>
      <c r="E42" s="115"/>
      <c r="F42"/>
      <c r="G42"/>
    </row>
    <row r="43" spans="1:15" ht="19.5" customHeight="1" x14ac:dyDescent="0.25">
      <c r="C43" s="115"/>
      <c r="D43" s="115"/>
      <c r="E43" s="115"/>
    </row>
    <row r="48" spans="1:15" ht="19.5" customHeight="1" x14ac:dyDescent="0.25">
      <c r="H48" s="135"/>
      <c r="I48" s="135"/>
      <c r="J48" s="135"/>
      <c r="K48" s="135"/>
      <c r="L48" s="135"/>
    </row>
  </sheetData>
  <mergeCells count="33">
    <mergeCell ref="A12:B12"/>
    <mergeCell ref="A40:B40"/>
    <mergeCell ref="A30:A31"/>
    <mergeCell ref="G30:G31"/>
    <mergeCell ref="A33:A37"/>
    <mergeCell ref="G33:G37"/>
    <mergeCell ref="E40:G40"/>
    <mergeCell ref="F32:G32"/>
    <mergeCell ref="A32:B32"/>
    <mergeCell ref="F38:G38"/>
    <mergeCell ref="A38:B38"/>
    <mergeCell ref="A1:G1"/>
    <mergeCell ref="A2:G2"/>
    <mergeCell ref="A3:A4"/>
    <mergeCell ref="B3:B4"/>
    <mergeCell ref="F3:F4"/>
    <mergeCell ref="G3:G4"/>
    <mergeCell ref="G5:G8"/>
    <mergeCell ref="A5:A8"/>
    <mergeCell ref="A13:A23"/>
    <mergeCell ref="G13:G23"/>
    <mergeCell ref="F39:G39"/>
    <mergeCell ref="A25:A28"/>
    <mergeCell ref="G25:G28"/>
    <mergeCell ref="A10:A11"/>
    <mergeCell ref="G10:G11"/>
    <mergeCell ref="F29:G29"/>
    <mergeCell ref="F24:G24"/>
    <mergeCell ref="A24:B24"/>
    <mergeCell ref="A29:B29"/>
    <mergeCell ref="F12:G12"/>
    <mergeCell ref="F9:G9"/>
    <mergeCell ref="A9:B9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9"/>
  <sheetViews>
    <sheetView rightToLeft="1" topLeftCell="B10" zoomScale="89" zoomScaleNormal="89" zoomScaleSheetLayoutView="100" workbookViewId="0">
      <selection activeCell="M17" sqref="M17:O26"/>
    </sheetView>
  </sheetViews>
  <sheetFormatPr defaultRowHeight="15" x14ac:dyDescent="0.25"/>
  <cols>
    <col min="1" max="1" width="6" bestFit="1" customWidth="1"/>
    <col min="3" max="3" width="17.42578125" customWidth="1"/>
    <col min="4" max="5" width="11.5703125" bestFit="1" customWidth="1"/>
    <col min="6" max="6" width="15.42578125" customWidth="1"/>
    <col min="7" max="7" width="53.85546875" bestFit="1" customWidth="1"/>
    <col min="8" max="8" width="10.7109375" customWidth="1"/>
  </cols>
  <sheetData>
    <row r="1" spans="1:18" ht="18.75" x14ac:dyDescent="0.3">
      <c r="A1" s="533" t="s">
        <v>2172</v>
      </c>
      <c r="B1" s="533"/>
      <c r="C1" s="533"/>
      <c r="D1" s="533"/>
      <c r="E1" s="533"/>
      <c r="F1" s="533"/>
      <c r="G1" s="533"/>
      <c r="H1" s="533"/>
    </row>
    <row r="2" spans="1:18" ht="15.75" thickBot="1" x14ac:dyDescent="0.3">
      <c r="A2" s="538" t="s">
        <v>2173</v>
      </c>
      <c r="B2" s="538"/>
      <c r="C2" s="538"/>
      <c r="D2" s="538"/>
      <c r="E2" s="538"/>
      <c r="F2" s="538"/>
      <c r="G2" s="538"/>
      <c r="H2" s="538"/>
    </row>
    <row r="3" spans="1:18" ht="21.75" customHeight="1" x14ac:dyDescent="0.25">
      <c r="A3" s="591" t="s">
        <v>2043</v>
      </c>
      <c r="B3" s="593" t="s">
        <v>0</v>
      </c>
      <c r="C3" s="594"/>
      <c r="D3" s="241" t="s">
        <v>2</v>
      </c>
      <c r="E3" s="169" t="s">
        <v>3</v>
      </c>
      <c r="F3" s="258" t="s">
        <v>4</v>
      </c>
      <c r="G3" s="597" t="s">
        <v>6</v>
      </c>
      <c r="H3" s="565" t="s">
        <v>2044</v>
      </c>
      <c r="M3" t="s">
        <v>2277</v>
      </c>
    </row>
    <row r="4" spans="1:18" ht="21.75" customHeight="1" thickBot="1" x14ac:dyDescent="0.3">
      <c r="A4" s="592"/>
      <c r="B4" s="595"/>
      <c r="C4" s="596"/>
      <c r="D4" s="242" t="s">
        <v>7</v>
      </c>
      <c r="E4" s="170" t="s">
        <v>8</v>
      </c>
      <c r="F4" s="259" t="s">
        <v>9</v>
      </c>
      <c r="G4" s="598"/>
      <c r="H4" s="566"/>
      <c r="K4" t="s">
        <v>2278</v>
      </c>
      <c r="L4" t="s">
        <v>2279</v>
      </c>
      <c r="M4" t="s">
        <v>2280</v>
      </c>
      <c r="N4" t="s">
        <v>2281</v>
      </c>
      <c r="O4" t="s">
        <v>2282</v>
      </c>
    </row>
    <row r="5" spans="1:18" ht="21.75" customHeight="1" x14ac:dyDescent="0.25">
      <c r="A5" s="599" t="s">
        <v>2045</v>
      </c>
      <c r="B5" s="602" t="s">
        <v>2046</v>
      </c>
      <c r="C5" s="603"/>
      <c r="D5" s="406">
        <v>2263374</v>
      </c>
      <c r="E5" s="407">
        <v>1975218</v>
      </c>
      <c r="F5" s="408">
        <v>4238592</v>
      </c>
      <c r="G5" s="313" t="s">
        <v>888</v>
      </c>
      <c r="H5" s="550" t="s">
        <v>2047</v>
      </c>
      <c r="I5">
        <v>1</v>
      </c>
      <c r="J5" t="s">
        <v>885</v>
      </c>
      <c r="K5" t="s">
        <v>2283</v>
      </c>
      <c r="L5">
        <v>1</v>
      </c>
      <c r="M5">
        <v>2257669.9999999916</v>
      </c>
      <c r="N5">
        <v>1972206.9999999991</v>
      </c>
      <c r="O5">
        <v>4229877.0000000065</v>
      </c>
      <c r="P5" s="514">
        <f>M5-D5</f>
        <v>-5704.0000000083819</v>
      </c>
      <c r="Q5" s="514">
        <f t="shared" ref="Q5:R5" si="0">N5-E5</f>
        <v>-3011.0000000009313</v>
      </c>
      <c r="R5" s="514">
        <f t="shared" si="0"/>
        <v>-8714.9999999934807</v>
      </c>
    </row>
    <row r="6" spans="1:18" ht="21.75" customHeight="1" x14ac:dyDescent="0.25">
      <c r="A6" s="600"/>
      <c r="B6" s="604" t="s">
        <v>951</v>
      </c>
      <c r="C6" s="605"/>
      <c r="D6" s="409">
        <v>44979</v>
      </c>
      <c r="E6" s="410">
        <v>41274</v>
      </c>
      <c r="F6" s="411">
        <v>86253</v>
      </c>
      <c r="G6" s="267" t="s">
        <v>952</v>
      </c>
      <c r="H6" s="551"/>
      <c r="I6">
        <v>2</v>
      </c>
      <c r="J6" t="s">
        <v>951</v>
      </c>
      <c r="L6">
        <v>2</v>
      </c>
      <c r="M6">
        <v>44979</v>
      </c>
      <c r="N6">
        <v>41273.999999999978</v>
      </c>
      <c r="O6">
        <v>86253.000000000044</v>
      </c>
      <c r="P6" s="514">
        <f t="shared" ref="P6:P69" si="1">M6-D6</f>
        <v>0</v>
      </c>
      <c r="Q6" s="514">
        <f t="shared" ref="Q6:Q69" si="2">N6-E6</f>
        <v>0</v>
      </c>
      <c r="R6" s="514">
        <f t="shared" ref="R6:R69" si="3">O6-F6</f>
        <v>0</v>
      </c>
    </row>
    <row r="7" spans="1:18" ht="21.75" customHeight="1" x14ac:dyDescent="0.25">
      <c r="A7" s="600"/>
      <c r="B7" s="604" t="s">
        <v>2048</v>
      </c>
      <c r="C7" s="605"/>
      <c r="D7" s="409">
        <v>12825</v>
      </c>
      <c r="E7" s="410">
        <v>11135</v>
      </c>
      <c r="F7" s="411">
        <v>23960</v>
      </c>
      <c r="G7" s="267" t="s">
        <v>2049</v>
      </c>
      <c r="H7" s="551"/>
      <c r="I7">
        <v>3</v>
      </c>
      <c r="J7" t="s">
        <v>978</v>
      </c>
      <c r="L7">
        <v>3</v>
      </c>
      <c r="M7">
        <v>10754.000000000002</v>
      </c>
      <c r="N7">
        <v>9718.9999999999982</v>
      </c>
      <c r="O7">
        <v>20472.999999999993</v>
      </c>
      <c r="P7" s="514">
        <f>M7-D7</f>
        <v>-2070.9999999999982</v>
      </c>
      <c r="Q7" s="514">
        <f t="shared" si="2"/>
        <v>-1416.0000000000018</v>
      </c>
      <c r="R7" s="514">
        <f t="shared" si="3"/>
        <v>-3487.0000000000073</v>
      </c>
    </row>
    <row r="8" spans="1:18" ht="21.75" customHeight="1" x14ac:dyDescent="0.25">
      <c r="A8" s="600"/>
      <c r="B8" s="604" t="s">
        <v>986</v>
      </c>
      <c r="C8" s="605"/>
      <c r="D8" s="409">
        <v>13352</v>
      </c>
      <c r="E8" s="410">
        <v>12242</v>
      </c>
      <c r="F8" s="411">
        <v>25594</v>
      </c>
      <c r="G8" s="267" t="s">
        <v>2050</v>
      </c>
      <c r="H8" s="551"/>
      <c r="I8">
        <v>4</v>
      </c>
      <c r="J8" t="s">
        <v>986</v>
      </c>
      <c r="L8">
        <v>4</v>
      </c>
      <c r="M8">
        <v>13873.000000000002</v>
      </c>
      <c r="N8">
        <v>12510.000000000004</v>
      </c>
      <c r="O8">
        <v>26383</v>
      </c>
      <c r="P8" s="514">
        <f>M8-D8</f>
        <v>521.00000000000182</v>
      </c>
      <c r="Q8" s="514">
        <f t="shared" si="2"/>
        <v>268.00000000000364</v>
      </c>
      <c r="R8" s="514">
        <f t="shared" si="3"/>
        <v>789</v>
      </c>
    </row>
    <row r="9" spans="1:18" ht="21.75" customHeight="1" x14ac:dyDescent="0.25">
      <c r="A9" s="600"/>
      <c r="B9" s="604" t="s">
        <v>997</v>
      </c>
      <c r="C9" s="605"/>
      <c r="D9" s="409">
        <v>78796</v>
      </c>
      <c r="E9" s="410">
        <v>71569</v>
      </c>
      <c r="F9" s="411">
        <v>150365</v>
      </c>
      <c r="G9" s="263" t="s">
        <v>2051</v>
      </c>
      <c r="H9" s="551"/>
      <c r="I9" s="511">
        <v>5</v>
      </c>
      <c r="J9" t="s">
        <v>997</v>
      </c>
      <c r="L9">
        <v>5</v>
      </c>
      <c r="M9">
        <v>78796</v>
      </c>
      <c r="N9">
        <v>71569.000000000015</v>
      </c>
      <c r="O9">
        <v>150365.00000000006</v>
      </c>
      <c r="P9" s="514">
        <f t="shared" si="1"/>
        <v>0</v>
      </c>
      <c r="Q9" s="514">
        <f t="shared" si="2"/>
        <v>0</v>
      </c>
      <c r="R9" s="514">
        <f t="shared" si="3"/>
        <v>0</v>
      </c>
    </row>
    <row r="10" spans="1:18" ht="21.75" customHeight="1" x14ac:dyDescent="0.25">
      <c r="A10" s="600"/>
      <c r="B10" s="604" t="s">
        <v>1024</v>
      </c>
      <c r="C10" s="605"/>
      <c r="D10" s="409">
        <v>95258</v>
      </c>
      <c r="E10" s="410">
        <v>63036</v>
      </c>
      <c r="F10" s="411">
        <v>158294</v>
      </c>
      <c r="G10" s="267" t="s">
        <v>1025</v>
      </c>
      <c r="H10" s="551"/>
      <c r="I10">
        <v>6</v>
      </c>
      <c r="J10" t="s">
        <v>1024</v>
      </c>
      <c r="L10">
        <v>6</v>
      </c>
      <c r="M10">
        <v>95258</v>
      </c>
      <c r="N10">
        <v>63036.000000000007</v>
      </c>
      <c r="O10">
        <v>158294</v>
      </c>
      <c r="P10" s="514">
        <f t="shared" si="1"/>
        <v>0</v>
      </c>
      <c r="Q10" s="514">
        <f t="shared" si="2"/>
        <v>0</v>
      </c>
      <c r="R10" s="514">
        <f t="shared" si="3"/>
        <v>0</v>
      </c>
    </row>
    <row r="11" spans="1:18" ht="21.75" customHeight="1" x14ac:dyDescent="0.25">
      <c r="A11" s="600"/>
      <c r="B11" s="604" t="s">
        <v>2052</v>
      </c>
      <c r="C11" s="605"/>
      <c r="D11" s="409">
        <v>59808</v>
      </c>
      <c r="E11" s="410">
        <v>36831</v>
      </c>
      <c r="F11" s="411">
        <v>96639</v>
      </c>
      <c r="G11" s="267" t="s">
        <v>2053</v>
      </c>
      <c r="H11" s="551"/>
      <c r="I11">
        <v>7</v>
      </c>
      <c r="J11" t="s">
        <v>1026</v>
      </c>
      <c r="L11">
        <v>7</v>
      </c>
      <c r="M11">
        <v>59807.99999999992</v>
      </c>
      <c r="N11">
        <v>36831</v>
      </c>
      <c r="O11">
        <v>96638.999999999971</v>
      </c>
      <c r="P11" s="514">
        <f t="shared" si="1"/>
        <v>-8.0035533756017685E-11</v>
      </c>
      <c r="Q11" s="514">
        <f t="shared" si="2"/>
        <v>0</v>
      </c>
      <c r="R11" s="514">
        <f t="shared" si="3"/>
        <v>0</v>
      </c>
    </row>
    <row r="12" spans="1:18" ht="21.75" customHeight="1" x14ac:dyDescent="0.25">
      <c r="A12" s="600"/>
      <c r="B12" s="604" t="s">
        <v>963</v>
      </c>
      <c r="C12" s="605"/>
      <c r="D12" s="409">
        <v>6310</v>
      </c>
      <c r="E12" s="410">
        <v>4886</v>
      </c>
      <c r="F12" s="411">
        <v>11196</v>
      </c>
      <c r="G12" s="267" t="s">
        <v>964</v>
      </c>
      <c r="H12" s="551"/>
      <c r="I12">
        <v>8</v>
      </c>
      <c r="J12" t="s">
        <v>963</v>
      </c>
      <c r="L12">
        <v>8</v>
      </c>
      <c r="M12">
        <v>6310.0000000000009</v>
      </c>
      <c r="N12">
        <v>4886.0000000000009</v>
      </c>
      <c r="O12">
        <v>11196</v>
      </c>
      <c r="P12" s="514">
        <f t="shared" si="1"/>
        <v>0</v>
      </c>
      <c r="Q12" s="514">
        <f t="shared" si="2"/>
        <v>0</v>
      </c>
      <c r="R12" s="514">
        <f t="shared" si="3"/>
        <v>0</v>
      </c>
    </row>
    <row r="13" spans="1:18" ht="21.75" customHeight="1" x14ac:dyDescent="0.25">
      <c r="A13" s="600"/>
      <c r="B13" s="604" t="s">
        <v>1094</v>
      </c>
      <c r="C13" s="605"/>
      <c r="D13" s="409">
        <v>55890</v>
      </c>
      <c r="E13" s="410">
        <v>47690</v>
      </c>
      <c r="F13" s="411">
        <v>103580</v>
      </c>
      <c r="G13" s="267" t="s">
        <v>2054</v>
      </c>
      <c r="H13" s="551"/>
      <c r="I13">
        <v>9</v>
      </c>
      <c r="J13" t="s">
        <v>1094</v>
      </c>
      <c r="L13">
        <v>9</v>
      </c>
      <c r="M13">
        <v>55889.999999999964</v>
      </c>
      <c r="N13">
        <v>47690.000000000015</v>
      </c>
      <c r="O13">
        <v>103580.00000000001</v>
      </c>
      <c r="P13" s="514">
        <f t="shared" si="1"/>
        <v>0</v>
      </c>
      <c r="Q13" s="514">
        <f t="shared" si="2"/>
        <v>0</v>
      </c>
      <c r="R13" s="514">
        <f t="shared" si="3"/>
        <v>0</v>
      </c>
    </row>
    <row r="14" spans="1:18" ht="21.75" customHeight="1" x14ac:dyDescent="0.25">
      <c r="A14" s="600"/>
      <c r="B14" s="604" t="s">
        <v>2055</v>
      </c>
      <c r="C14" s="605"/>
      <c r="D14" s="412">
        <v>9079</v>
      </c>
      <c r="E14" s="413">
        <v>7979</v>
      </c>
      <c r="F14" s="414">
        <v>17058</v>
      </c>
      <c r="G14" s="267" t="s">
        <v>2056</v>
      </c>
      <c r="H14" s="551"/>
      <c r="I14">
        <v>10</v>
      </c>
      <c r="J14" t="s">
        <v>1135</v>
      </c>
      <c r="L14">
        <v>10</v>
      </c>
      <c r="M14">
        <v>9078.9866367878913</v>
      </c>
      <c r="N14">
        <v>7978.8304747049642</v>
      </c>
      <c r="O14">
        <v>17057.817111492852</v>
      </c>
      <c r="P14" s="514">
        <f t="shared" si="1"/>
        <v>-1.3363212108743028E-2</v>
      </c>
      <c r="Q14" s="514">
        <f t="shared" si="2"/>
        <v>-0.16952529503578262</v>
      </c>
      <c r="R14" s="514">
        <f t="shared" si="3"/>
        <v>-0.18288850714816363</v>
      </c>
    </row>
    <row r="15" spans="1:18" ht="21.75" customHeight="1" thickBot="1" x14ac:dyDescent="0.3">
      <c r="A15" s="601"/>
      <c r="B15" s="606" t="s">
        <v>2125</v>
      </c>
      <c r="C15" s="607"/>
      <c r="D15" s="415">
        <v>11083</v>
      </c>
      <c r="E15" s="416">
        <v>8899</v>
      </c>
      <c r="F15" s="417">
        <v>19982</v>
      </c>
      <c r="G15" s="314" t="s">
        <v>2219</v>
      </c>
      <c r="H15" s="552"/>
      <c r="I15">
        <v>11</v>
      </c>
      <c r="J15" t="s">
        <v>2274</v>
      </c>
      <c r="L15">
        <v>11</v>
      </c>
      <c r="M15">
        <v>11083</v>
      </c>
      <c r="N15">
        <v>8899</v>
      </c>
      <c r="O15">
        <v>19982</v>
      </c>
      <c r="P15" s="514">
        <f t="shared" si="1"/>
        <v>0</v>
      </c>
      <c r="Q15" s="514">
        <f t="shared" si="2"/>
        <v>0</v>
      </c>
      <c r="R15" s="514">
        <f t="shared" si="3"/>
        <v>0</v>
      </c>
    </row>
    <row r="16" spans="1:18" ht="21.75" customHeight="1" thickBot="1" x14ac:dyDescent="0.3">
      <c r="A16" s="608" t="s">
        <v>2145</v>
      </c>
      <c r="B16" s="609"/>
      <c r="C16" s="610"/>
      <c r="D16" s="418">
        <f>SUM(D5:D15)</f>
        <v>2650754</v>
      </c>
      <c r="E16" s="418">
        <f t="shared" ref="E16:F16" si="4">SUM(E5:E15)</f>
        <v>2280759</v>
      </c>
      <c r="F16" s="418">
        <f t="shared" si="4"/>
        <v>4931513</v>
      </c>
      <c r="G16" s="574" t="s">
        <v>2141</v>
      </c>
      <c r="H16" s="558"/>
      <c r="I16">
        <v>12</v>
      </c>
      <c r="J16" t="s">
        <v>1168</v>
      </c>
      <c r="K16" t="s">
        <v>2284</v>
      </c>
      <c r="M16">
        <v>2643499.9866367797</v>
      </c>
      <c r="N16">
        <v>2276599.830474704</v>
      </c>
      <c r="O16">
        <v>4920099.8171114996</v>
      </c>
      <c r="P16" s="514">
        <f t="shared" si="1"/>
        <v>-7254.0133632202633</v>
      </c>
      <c r="Q16" s="514">
        <f t="shared" si="2"/>
        <v>-4159.1695252959616</v>
      </c>
      <c r="R16" s="514">
        <f t="shared" si="3"/>
        <v>-11413.182888500392</v>
      </c>
    </row>
    <row r="17" spans="1:18" ht="21.75" customHeight="1" x14ac:dyDescent="0.25">
      <c r="A17" s="546" t="s">
        <v>2057</v>
      </c>
      <c r="B17" s="555" t="s">
        <v>2058</v>
      </c>
      <c r="C17" s="556"/>
      <c r="D17" s="406">
        <v>87467</v>
      </c>
      <c r="E17" s="407">
        <v>79744</v>
      </c>
      <c r="F17" s="408">
        <v>167211</v>
      </c>
      <c r="G17" s="304" t="s">
        <v>1169</v>
      </c>
      <c r="H17" s="550" t="s">
        <v>2059</v>
      </c>
      <c r="I17">
        <v>12</v>
      </c>
      <c r="J17">
        <v>87467.000000000146</v>
      </c>
      <c r="K17">
        <v>79744</v>
      </c>
      <c r="L17">
        <v>167211.00000000012</v>
      </c>
      <c r="M17" s="514">
        <f>J17-D17</f>
        <v>1.4551915228366852E-10</v>
      </c>
      <c r="N17" s="514">
        <f t="shared" ref="N17:O17" si="5">K17-E17</f>
        <v>0</v>
      </c>
      <c r="O17" s="514">
        <f t="shared" si="5"/>
        <v>0</v>
      </c>
      <c r="P17" s="514">
        <f t="shared" si="1"/>
        <v>-87466.999999999854</v>
      </c>
      <c r="Q17" s="514">
        <f t="shared" si="2"/>
        <v>-79744</v>
      </c>
      <c r="R17" s="514">
        <f t="shared" si="3"/>
        <v>-167211</v>
      </c>
    </row>
    <row r="18" spans="1:18" ht="21.75" customHeight="1" x14ac:dyDescent="0.25">
      <c r="A18" s="547"/>
      <c r="B18" s="542" t="s">
        <v>1204</v>
      </c>
      <c r="C18" s="543"/>
      <c r="D18" s="409">
        <v>33447</v>
      </c>
      <c r="E18" s="410">
        <v>26334</v>
      </c>
      <c r="F18" s="411">
        <v>59781</v>
      </c>
      <c r="G18" s="267" t="s">
        <v>2060</v>
      </c>
      <c r="H18" s="551"/>
      <c r="I18">
        <v>13</v>
      </c>
      <c r="J18">
        <v>33447</v>
      </c>
      <c r="K18">
        <v>26334.000000000004</v>
      </c>
      <c r="L18">
        <v>59780.999999999993</v>
      </c>
      <c r="M18" s="514">
        <f t="shared" ref="M18:M26" si="6">J18-D18</f>
        <v>0</v>
      </c>
      <c r="N18" s="514">
        <f t="shared" ref="N18:N26" si="7">K18-E18</f>
        <v>0</v>
      </c>
      <c r="O18" s="514">
        <f t="shared" ref="O18:O26" si="8">L18-F18</f>
        <v>0</v>
      </c>
      <c r="P18" s="514">
        <f t="shared" si="1"/>
        <v>-33447</v>
      </c>
      <c r="Q18" s="514">
        <f t="shared" si="2"/>
        <v>-26334</v>
      </c>
      <c r="R18" s="514">
        <f t="shared" si="3"/>
        <v>-59781</v>
      </c>
    </row>
    <row r="19" spans="1:18" ht="21.75" customHeight="1" x14ac:dyDescent="0.25">
      <c r="A19" s="547"/>
      <c r="B19" s="542" t="s">
        <v>1216</v>
      </c>
      <c r="C19" s="543"/>
      <c r="D19" s="409">
        <v>35184</v>
      </c>
      <c r="E19" s="410">
        <v>27491</v>
      </c>
      <c r="F19" s="411">
        <v>62675</v>
      </c>
      <c r="G19" s="267" t="s">
        <v>1217</v>
      </c>
      <c r="H19" s="551"/>
      <c r="I19">
        <v>14</v>
      </c>
      <c r="J19">
        <v>35184</v>
      </c>
      <c r="K19">
        <v>27491</v>
      </c>
      <c r="L19">
        <v>62675.000000000029</v>
      </c>
      <c r="M19" s="514">
        <f t="shared" si="6"/>
        <v>0</v>
      </c>
      <c r="N19" s="514">
        <f t="shared" si="7"/>
        <v>0</v>
      </c>
      <c r="O19" s="514">
        <f t="shared" si="8"/>
        <v>0</v>
      </c>
      <c r="P19" s="514">
        <f t="shared" si="1"/>
        <v>-35184</v>
      </c>
      <c r="Q19" s="514">
        <f t="shared" si="2"/>
        <v>-27491</v>
      </c>
      <c r="R19" s="514">
        <f t="shared" si="3"/>
        <v>-62675</v>
      </c>
    </row>
    <row r="20" spans="1:18" ht="21.75" customHeight="1" x14ac:dyDescent="0.25">
      <c r="A20" s="547"/>
      <c r="B20" s="542" t="s">
        <v>1232</v>
      </c>
      <c r="C20" s="543"/>
      <c r="D20" s="409">
        <v>69732</v>
      </c>
      <c r="E20" s="410">
        <v>62757</v>
      </c>
      <c r="F20" s="411">
        <v>132489</v>
      </c>
      <c r="G20" s="267" t="s">
        <v>1233</v>
      </c>
      <c r="H20" s="551"/>
      <c r="I20">
        <v>15</v>
      </c>
      <c r="J20">
        <v>69732.000000000015</v>
      </c>
      <c r="K20">
        <v>62757</v>
      </c>
      <c r="L20">
        <v>132488.99999999994</v>
      </c>
      <c r="M20" s="514">
        <f t="shared" si="6"/>
        <v>0</v>
      </c>
      <c r="N20" s="514">
        <f t="shared" si="7"/>
        <v>0</v>
      </c>
      <c r="O20" s="514">
        <f t="shared" si="8"/>
        <v>0</v>
      </c>
      <c r="P20" s="514">
        <f t="shared" si="1"/>
        <v>-69732</v>
      </c>
      <c r="Q20" s="514">
        <f t="shared" si="2"/>
        <v>-62757</v>
      </c>
      <c r="R20" s="514">
        <f t="shared" si="3"/>
        <v>-132489</v>
      </c>
    </row>
    <row r="21" spans="1:18" ht="21.75" customHeight="1" x14ac:dyDescent="0.25">
      <c r="A21" s="547"/>
      <c r="B21" s="542" t="s">
        <v>1261</v>
      </c>
      <c r="C21" s="543"/>
      <c r="D21" s="409">
        <v>10528</v>
      </c>
      <c r="E21" s="410">
        <v>9031</v>
      </c>
      <c r="F21" s="411">
        <v>19559</v>
      </c>
      <c r="G21" s="267" t="s">
        <v>1264</v>
      </c>
      <c r="H21" s="551"/>
      <c r="I21">
        <v>16</v>
      </c>
      <c r="J21">
        <v>10528.000000000002</v>
      </c>
      <c r="K21">
        <v>9031.0000000000018</v>
      </c>
      <c r="L21">
        <v>19559.000000000007</v>
      </c>
      <c r="M21" s="514">
        <f t="shared" si="6"/>
        <v>0</v>
      </c>
      <c r="N21" s="514">
        <f t="shared" si="7"/>
        <v>0</v>
      </c>
      <c r="O21" s="514">
        <f t="shared" si="8"/>
        <v>0</v>
      </c>
      <c r="P21" s="514">
        <f t="shared" si="1"/>
        <v>-10528</v>
      </c>
      <c r="Q21" s="514">
        <f t="shared" si="2"/>
        <v>-9031</v>
      </c>
      <c r="R21" s="514">
        <f t="shared" si="3"/>
        <v>-19559</v>
      </c>
    </row>
    <row r="22" spans="1:18" ht="21.75" customHeight="1" x14ac:dyDescent="0.25">
      <c r="A22" s="547"/>
      <c r="B22" s="542" t="s">
        <v>1293</v>
      </c>
      <c r="C22" s="543"/>
      <c r="D22" s="409">
        <v>17241</v>
      </c>
      <c r="E22" s="410">
        <v>10294</v>
      </c>
      <c r="F22" s="411">
        <v>27535</v>
      </c>
      <c r="G22" s="265" t="s">
        <v>1294</v>
      </c>
      <c r="H22" s="551"/>
      <c r="I22">
        <v>17</v>
      </c>
      <c r="J22">
        <v>17240.999999999993</v>
      </c>
      <c r="K22">
        <v>10293.999999999998</v>
      </c>
      <c r="L22">
        <v>27535.000000000004</v>
      </c>
      <c r="M22" s="514">
        <f t="shared" si="6"/>
        <v>0</v>
      </c>
      <c r="N22" s="514">
        <f t="shared" si="7"/>
        <v>0</v>
      </c>
      <c r="O22" s="514">
        <f t="shared" si="8"/>
        <v>0</v>
      </c>
      <c r="P22" s="514">
        <f t="shared" si="1"/>
        <v>-17241</v>
      </c>
      <c r="Q22" s="514">
        <f t="shared" si="2"/>
        <v>-10294</v>
      </c>
      <c r="R22" s="514">
        <f t="shared" si="3"/>
        <v>-27535</v>
      </c>
    </row>
    <row r="23" spans="1:18" ht="21.75" customHeight="1" x14ac:dyDescent="0.25">
      <c r="A23" s="547"/>
      <c r="B23" s="542" t="s">
        <v>1309</v>
      </c>
      <c r="C23" s="543"/>
      <c r="D23" s="409">
        <v>2508</v>
      </c>
      <c r="E23" s="410">
        <v>2431</v>
      </c>
      <c r="F23" s="411">
        <v>4939</v>
      </c>
      <c r="G23" s="265" t="s">
        <v>1310</v>
      </c>
      <c r="H23" s="551"/>
      <c r="I23">
        <v>18</v>
      </c>
      <c r="J23">
        <v>2508</v>
      </c>
      <c r="K23">
        <v>2431.0000000000005</v>
      </c>
      <c r="L23">
        <v>4938.9999999999991</v>
      </c>
      <c r="M23" s="514">
        <f t="shared" si="6"/>
        <v>0</v>
      </c>
      <c r="N23" s="514">
        <f t="shared" si="7"/>
        <v>0</v>
      </c>
      <c r="O23" s="514">
        <f t="shared" si="8"/>
        <v>0</v>
      </c>
      <c r="P23" s="514">
        <f t="shared" si="1"/>
        <v>-2508</v>
      </c>
      <c r="Q23" s="514">
        <f t="shared" si="2"/>
        <v>-2431</v>
      </c>
      <c r="R23" s="514">
        <f t="shared" si="3"/>
        <v>-4939</v>
      </c>
    </row>
    <row r="24" spans="1:18" ht="21.75" customHeight="1" x14ac:dyDescent="0.25">
      <c r="A24" s="547"/>
      <c r="B24" s="542" t="s">
        <v>1311</v>
      </c>
      <c r="C24" s="543"/>
      <c r="D24" s="409">
        <v>12388</v>
      </c>
      <c r="E24" s="410">
        <v>10835</v>
      </c>
      <c r="F24" s="411">
        <v>23223</v>
      </c>
      <c r="G24" s="315" t="s">
        <v>1312</v>
      </c>
      <c r="H24" s="551"/>
      <c r="I24">
        <v>19</v>
      </c>
      <c r="J24">
        <v>12387.999999999998</v>
      </c>
      <c r="K24">
        <v>10835.000000000002</v>
      </c>
      <c r="L24">
        <v>23222.999999999996</v>
      </c>
      <c r="M24" s="514">
        <f t="shared" si="6"/>
        <v>0</v>
      </c>
      <c r="N24" s="514">
        <f t="shared" si="7"/>
        <v>0</v>
      </c>
      <c r="O24" s="514">
        <f t="shared" si="8"/>
        <v>0</v>
      </c>
      <c r="P24" s="514">
        <f t="shared" si="1"/>
        <v>-12388</v>
      </c>
      <c r="Q24" s="514">
        <f t="shared" si="2"/>
        <v>-10835</v>
      </c>
      <c r="R24" s="514">
        <f t="shared" si="3"/>
        <v>-23223</v>
      </c>
    </row>
    <row r="25" spans="1:18" ht="21.75" customHeight="1" x14ac:dyDescent="0.25">
      <c r="A25" s="547"/>
      <c r="B25" s="542" t="s">
        <v>1313</v>
      </c>
      <c r="C25" s="543"/>
      <c r="D25" s="409">
        <v>11417</v>
      </c>
      <c r="E25" s="410">
        <v>10380</v>
      </c>
      <c r="F25" s="411">
        <v>21797</v>
      </c>
      <c r="G25" s="267" t="s">
        <v>1314</v>
      </c>
      <c r="H25" s="551"/>
      <c r="I25">
        <v>20</v>
      </c>
      <c r="J25">
        <v>11417.000000000002</v>
      </c>
      <c r="K25">
        <v>10380.000000000002</v>
      </c>
      <c r="L25">
        <v>21796.999999999996</v>
      </c>
      <c r="M25" s="514">
        <f t="shared" si="6"/>
        <v>0</v>
      </c>
      <c r="N25" s="514">
        <f t="shared" si="7"/>
        <v>0</v>
      </c>
      <c r="O25" s="514">
        <f t="shared" si="8"/>
        <v>0</v>
      </c>
      <c r="P25" s="514">
        <f t="shared" si="1"/>
        <v>-11417</v>
      </c>
      <c r="Q25" s="514">
        <f t="shared" si="2"/>
        <v>-10380</v>
      </c>
      <c r="R25" s="514">
        <f t="shared" si="3"/>
        <v>-21797</v>
      </c>
    </row>
    <row r="26" spans="1:18" ht="21.75" customHeight="1" thickBot="1" x14ac:dyDescent="0.3">
      <c r="A26" s="548"/>
      <c r="B26" s="554" t="s">
        <v>2126</v>
      </c>
      <c r="C26" s="554"/>
      <c r="D26" s="412">
        <v>44488</v>
      </c>
      <c r="E26" s="413">
        <v>40003</v>
      </c>
      <c r="F26" s="414">
        <v>84491</v>
      </c>
      <c r="G26" s="314" t="s">
        <v>2226</v>
      </c>
      <c r="H26" s="552"/>
      <c r="I26">
        <v>21</v>
      </c>
      <c r="J26">
        <v>44488.000000000007</v>
      </c>
      <c r="K26">
        <v>40003</v>
      </c>
      <c r="L26">
        <v>84491.000000000015</v>
      </c>
      <c r="M26" s="514">
        <f t="shared" si="6"/>
        <v>0</v>
      </c>
      <c r="N26" s="514">
        <f t="shared" si="7"/>
        <v>0</v>
      </c>
      <c r="O26" s="514">
        <f t="shared" si="8"/>
        <v>0</v>
      </c>
      <c r="P26" s="514">
        <f t="shared" si="1"/>
        <v>-44488</v>
      </c>
      <c r="Q26" s="514">
        <f t="shared" si="2"/>
        <v>-40003</v>
      </c>
      <c r="R26" s="514">
        <f t="shared" si="3"/>
        <v>-84491</v>
      </c>
    </row>
    <row r="27" spans="1:18" ht="21.75" customHeight="1" thickBot="1" x14ac:dyDescent="0.3">
      <c r="A27" s="539" t="s">
        <v>54</v>
      </c>
      <c r="B27" s="541"/>
      <c r="C27" s="540"/>
      <c r="D27" s="418">
        <v>324400</v>
      </c>
      <c r="E27" s="419">
        <v>279300</v>
      </c>
      <c r="F27" s="420">
        <v>603700</v>
      </c>
      <c r="G27" s="574" t="s">
        <v>55</v>
      </c>
      <c r="H27" s="558"/>
      <c r="I27">
        <v>22</v>
      </c>
      <c r="J27" t="s">
        <v>1315</v>
      </c>
      <c r="K27" t="s">
        <v>2285</v>
      </c>
      <c r="M27">
        <v>324400.00000000012</v>
      </c>
      <c r="N27">
        <v>279300</v>
      </c>
      <c r="O27">
        <v>603700</v>
      </c>
      <c r="P27" s="514">
        <f t="shared" si="1"/>
        <v>0</v>
      </c>
      <c r="Q27" s="514">
        <f t="shared" si="2"/>
        <v>0</v>
      </c>
      <c r="R27" s="514">
        <f t="shared" si="3"/>
        <v>0</v>
      </c>
    </row>
    <row r="28" spans="1:18" ht="21.75" customHeight="1" x14ac:dyDescent="0.25">
      <c r="A28" s="546" t="s">
        <v>2061</v>
      </c>
      <c r="B28" s="584" t="s">
        <v>2062</v>
      </c>
      <c r="C28" s="585"/>
      <c r="D28" s="406">
        <v>414914</v>
      </c>
      <c r="E28" s="407">
        <v>378141</v>
      </c>
      <c r="F28" s="408">
        <v>793055</v>
      </c>
      <c r="G28" s="316" t="s">
        <v>2063</v>
      </c>
      <c r="H28" s="586" t="s">
        <v>2064</v>
      </c>
      <c r="I28">
        <v>23</v>
      </c>
      <c r="J28" t="s">
        <v>1319</v>
      </c>
      <c r="K28" t="s">
        <v>2286</v>
      </c>
      <c r="L28">
        <v>1</v>
      </c>
      <c r="M28">
        <v>7254</v>
      </c>
      <c r="N28">
        <v>4158.9999999999991</v>
      </c>
      <c r="O28">
        <v>11413</v>
      </c>
      <c r="P28" s="514">
        <f t="shared" si="1"/>
        <v>-407660</v>
      </c>
      <c r="Q28" s="514">
        <f t="shared" si="2"/>
        <v>-373982</v>
      </c>
      <c r="R28" s="514">
        <f t="shared" si="3"/>
        <v>-781642</v>
      </c>
    </row>
    <row r="29" spans="1:18" ht="21.75" customHeight="1" x14ac:dyDescent="0.25">
      <c r="A29" s="547"/>
      <c r="B29" s="542" t="s">
        <v>1319</v>
      </c>
      <c r="C29" s="543"/>
      <c r="D29" s="409">
        <v>256887</v>
      </c>
      <c r="E29" s="410">
        <v>225171</v>
      </c>
      <c r="F29" s="411">
        <v>482058</v>
      </c>
      <c r="G29" s="317" t="s">
        <v>1320</v>
      </c>
      <c r="H29" s="587"/>
      <c r="I29">
        <v>24</v>
      </c>
      <c r="J29" t="s">
        <v>1321</v>
      </c>
      <c r="L29">
        <v>22</v>
      </c>
      <c r="M29">
        <v>414914.00000000029</v>
      </c>
      <c r="N29">
        <v>378141.00000000035</v>
      </c>
      <c r="O29">
        <v>793054.99999999988</v>
      </c>
      <c r="P29" s="514">
        <f t="shared" si="1"/>
        <v>158027.00000000029</v>
      </c>
      <c r="Q29" s="514">
        <f t="shared" si="2"/>
        <v>152970.00000000035</v>
      </c>
      <c r="R29" s="514">
        <f t="shared" si="3"/>
        <v>310996.99999999988</v>
      </c>
    </row>
    <row r="30" spans="1:18" ht="21.75" customHeight="1" x14ac:dyDescent="0.25">
      <c r="A30" s="547"/>
      <c r="B30" s="542" t="s">
        <v>1321</v>
      </c>
      <c r="C30" s="543"/>
      <c r="D30" s="409">
        <v>16426</v>
      </c>
      <c r="E30" s="410">
        <v>14066</v>
      </c>
      <c r="F30" s="411">
        <v>30492</v>
      </c>
      <c r="G30" s="318" t="s">
        <v>1322</v>
      </c>
      <c r="H30" s="587"/>
      <c r="I30">
        <v>25</v>
      </c>
      <c r="J30" t="s">
        <v>1364</v>
      </c>
      <c r="L30">
        <v>23</v>
      </c>
      <c r="M30">
        <v>256887</v>
      </c>
      <c r="N30">
        <v>225170.99999999971</v>
      </c>
      <c r="O30">
        <v>482058.00000000023</v>
      </c>
      <c r="P30" s="514">
        <f t="shared" si="1"/>
        <v>240461</v>
      </c>
      <c r="Q30" s="514">
        <f t="shared" si="2"/>
        <v>211104.99999999971</v>
      </c>
      <c r="R30" s="514">
        <f t="shared" si="3"/>
        <v>451566.00000000023</v>
      </c>
    </row>
    <row r="31" spans="1:18" ht="21.75" customHeight="1" x14ac:dyDescent="0.25">
      <c r="A31" s="547"/>
      <c r="B31" s="542" t="s">
        <v>1364</v>
      </c>
      <c r="C31" s="543"/>
      <c r="D31" s="409">
        <v>34793</v>
      </c>
      <c r="E31" s="410">
        <v>27736</v>
      </c>
      <c r="F31" s="411">
        <v>62529</v>
      </c>
      <c r="G31" s="318" t="s">
        <v>1365</v>
      </c>
      <c r="H31" s="587"/>
      <c r="I31">
        <v>26</v>
      </c>
      <c r="J31" t="s">
        <v>1366</v>
      </c>
      <c r="L31">
        <v>24</v>
      </c>
      <c r="M31">
        <v>16426.000000000004</v>
      </c>
      <c r="N31">
        <v>14066.000000000009</v>
      </c>
      <c r="O31">
        <v>30492.000000000007</v>
      </c>
      <c r="P31" s="514">
        <f t="shared" si="1"/>
        <v>-18366.999999999996</v>
      </c>
      <c r="Q31" s="514">
        <f t="shared" si="2"/>
        <v>-13669.999999999991</v>
      </c>
      <c r="R31" s="514">
        <f t="shared" si="3"/>
        <v>-32036.999999999993</v>
      </c>
    </row>
    <row r="32" spans="1:18" ht="21.75" customHeight="1" x14ac:dyDescent="0.25">
      <c r="A32" s="547"/>
      <c r="B32" s="542" t="s">
        <v>2065</v>
      </c>
      <c r="C32" s="543"/>
      <c r="D32" s="409">
        <v>9643</v>
      </c>
      <c r="E32" s="410">
        <v>6950</v>
      </c>
      <c r="F32" s="411">
        <v>16593</v>
      </c>
      <c r="G32" s="319" t="s">
        <v>1369</v>
      </c>
      <c r="H32" s="587"/>
      <c r="I32">
        <v>27</v>
      </c>
      <c r="J32" t="s">
        <v>854</v>
      </c>
      <c r="L32">
        <v>25</v>
      </c>
      <c r="M32">
        <v>34793</v>
      </c>
      <c r="N32">
        <v>27735.999999999996</v>
      </c>
      <c r="O32">
        <v>62529.000000000007</v>
      </c>
      <c r="P32" s="514">
        <f t="shared" si="1"/>
        <v>25150</v>
      </c>
      <c r="Q32" s="514">
        <f t="shared" si="2"/>
        <v>20785.999999999996</v>
      </c>
      <c r="R32" s="514">
        <f t="shared" si="3"/>
        <v>45936.000000000007</v>
      </c>
    </row>
    <row r="33" spans="1:18" ht="21.75" customHeight="1" x14ac:dyDescent="0.25">
      <c r="A33" s="547"/>
      <c r="B33" s="542" t="s">
        <v>854</v>
      </c>
      <c r="C33" s="543"/>
      <c r="D33" s="409">
        <v>51474</v>
      </c>
      <c r="E33" s="410">
        <v>47434</v>
      </c>
      <c r="F33" s="411">
        <v>98908</v>
      </c>
      <c r="G33" s="318" t="s">
        <v>1382</v>
      </c>
      <c r="H33" s="587"/>
      <c r="I33">
        <v>28</v>
      </c>
      <c r="J33" t="s">
        <v>1403</v>
      </c>
      <c r="L33">
        <v>26</v>
      </c>
      <c r="M33">
        <v>9643.0000000000018</v>
      </c>
      <c r="N33">
        <v>6949.9999999999955</v>
      </c>
      <c r="O33">
        <v>16593</v>
      </c>
      <c r="P33" s="514">
        <f t="shared" si="1"/>
        <v>-41831</v>
      </c>
      <c r="Q33" s="514">
        <f t="shared" si="2"/>
        <v>-40484.000000000007</v>
      </c>
      <c r="R33" s="514">
        <f t="shared" si="3"/>
        <v>-82315</v>
      </c>
    </row>
    <row r="34" spans="1:18" ht="21.75" customHeight="1" x14ac:dyDescent="0.25">
      <c r="A34" s="547"/>
      <c r="B34" s="542" t="s">
        <v>1403</v>
      </c>
      <c r="C34" s="543"/>
      <c r="D34" s="409">
        <v>11656</v>
      </c>
      <c r="E34" s="410">
        <v>9278</v>
      </c>
      <c r="F34" s="411">
        <v>20934</v>
      </c>
      <c r="G34" s="318" t="s">
        <v>2066</v>
      </c>
      <c r="H34" s="587"/>
      <c r="I34">
        <v>29</v>
      </c>
      <c r="J34" t="s">
        <v>2275</v>
      </c>
      <c r="L34">
        <v>27</v>
      </c>
      <c r="M34">
        <v>51474</v>
      </c>
      <c r="N34">
        <v>47434</v>
      </c>
      <c r="O34">
        <v>98908.000000000029</v>
      </c>
      <c r="P34" s="514">
        <f t="shared" si="1"/>
        <v>39818</v>
      </c>
      <c r="Q34" s="514">
        <f t="shared" si="2"/>
        <v>38156</v>
      </c>
      <c r="R34" s="514">
        <f t="shared" si="3"/>
        <v>77974.000000000029</v>
      </c>
    </row>
    <row r="35" spans="1:18" ht="21.75" customHeight="1" thickBot="1" x14ac:dyDescent="0.3">
      <c r="A35" s="547"/>
      <c r="B35" s="542" t="s">
        <v>2156</v>
      </c>
      <c r="C35" s="543"/>
      <c r="D35" s="409">
        <v>83553</v>
      </c>
      <c r="E35" s="410">
        <v>76165</v>
      </c>
      <c r="F35" s="411">
        <v>159718</v>
      </c>
      <c r="G35" s="320" t="s">
        <v>2227</v>
      </c>
      <c r="H35" s="587"/>
      <c r="I35" t="s">
        <v>2272</v>
      </c>
      <c r="J35" t="s">
        <v>2276</v>
      </c>
      <c r="L35">
        <v>28</v>
      </c>
      <c r="M35">
        <v>11656.000000000002</v>
      </c>
      <c r="N35">
        <v>9277.9999999999964</v>
      </c>
      <c r="O35">
        <v>20933.999999999989</v>
      </c>
      <c r="P35" s="514">
        <f t="shared" si="1"/>
        <v>-71897</v>
      </c>
      <c r="Q35" s="514">
        <f t="shared" si="2"/>
        <v>-66887</v>
      </c>
      <c r="R35" s="514">
        <f t="shared" si="3"/>
        <v>-138784</v>
      </c>
    </row>
    <row r="36" spans="1:18" ht="21.75" customHeight="1" thickBot="1" x14ac:dyDescent="0.3">
      <c r="A36" s="539" t="s">
        <v>2145</v>
      </c>
      <c r="B36" s="541"/>
      <c r="C36" s="540"/>
      <c r="D36" s="418">
        <f>SUM(D28:D35)</f>
        <v>879346</v>
      </c>
      <c r="E36" s="418">
        <f t="shared" ref="E36:F36" si="9">SUM(E28:E35)</f>
        <v>784941</v>
      </c>
      <c r="F36" s="418">
        <f t="shared" si="9"/>
        <v>1664287</v>
      </c>
      <c r="G36" s="541" t="s">
        <v>2146</v>
      </c>
      <c r="H36" s="540"/>
      <c r="J36" t="s">
        <v>315</v>
      </c>
      <c r="L36">
        <v>29</v>
      </c>
      <c r="M36">
        <v>9155</v>
      </c>
      <c r="N36">
        <v>9488.0000000000018</v>
      </c>
      <c r="O36">
        <v>18642.999999999996</v>
      </c>
      <c r="P36" s="514">
        <f t="shared" si="1"/>
        <v>-870191</v>
      </c>
      <c r="Q36" s="514">
        <f t="shared" si="2"/>
        <v>-775453</v>
      </c>
      <c r="R36" s="514">
        <f t="shared" si="3"/>
        <v>-1645644</v>
      </c>
    </row>
    <row r="37" spans="1:18" ht="26.25" customHeight="1" x14ac:dyDescent="0.25">
      <c r="A37" s="546" t="s">
        <v>2067</v>
      </c>
      <c r="B37" s="555" t="s">
        <v>1413</v>
      </c>
      <c r="C37" s="556"/>
      <c r="D37" s="406">
        <v>97540</v>
      </c>
      <c r="E37" s="407">
        <v>86207</v>
      </c>
      <c r="F37" s="408">
        <v>183747</v>
      </c>
      <c r="G37" s="304" t="s">
        <v>1416</v>
      </c>
      <c r="H37" s="550" t="s">
        <v>2068</v>
      </c>
      <c r="I37">
        <v>30</v>
      </c>
      <c r="J37" t="s">
        <v>1413</v>
      </c>
      <c r="L37" t="s">
        <v>2272</v>
      </c>
      <c r="M37">
        <v>74398</v>
      </c>
      <c r="N37">
        <v>66677.000000000015</v>
      </c>
      <c r="O37">
        <v>141074.99999999997</v>
      </c>
      <c r="P37" s="514">
        <f t="shared" si="1"/>
        <v>-23142</v>
      </c>
      <c r="Q37" s="514">
        <f t="shared" si="2"/>
        <v>-19529.999999999985</v>
      </c>
      <c r="R37" s="514">
        <f t="shared" si="3"/>
        <v>-42672.000000000029</v>
      </c>
    </row>
    <row r="38" spans="1:18" ht="27.75" customHeight="1" x14ac:dyDescent="0.25">
      <c r="A38" s="547"/>
      <c r="B38" s="542" t="s">
        <v>1459</v>
      </c>
      <c r="C38" s="543"/>
      <c r="D38" s="409">
        <v>13758</v>
      </c>
      <c r="E38" s="410">
        <v>12953</v>
      </c>
      <c r="F38" s="411">
        <v>26711</v>
      </c>
      <c r="G38" s="98" t="s">
        <v>1462</v>
      </c>
      <c r="H38" s="551"/>
      <c r="I38">
        <v>31</v>
      </c>
      <c r="J38" t="s">
        <v>1459</v>
      </c>
      <c r="K38" t="s">
        <v>2287</v>
      </c>
      <c r="M38">
        <v>886600.00000000023</v>
      </c>
      <c r="N38">
        <v>789100</v>
      </c>
      <c r="O38">
        <v>1675700</v>
      </c>
      <c r="P38" s="514">
        <f t="shared" si="1"/>
        <v>872842.00000000023</v>
      </c>
      <c r="Q38" s="514">
        <f t="shared" si="2"/>
        <v>776147</v>
      </c>
      <c r="R38" s="514">
        <f t="shared" si="3"/>
        <v>1648989</v>
      </c>
    </row>
    <row r="39" spans="1:18" ht="27.75" customHeight="1" x14ac:dyDescent="0.25">
      <c r="A39" s="547"/>
      <c r="B39" s="542" t="s">
        <v>1490</v>
      </c>
      <c r="C39" s="543"/>
      <c r="D39" s="409">
        <v>9377</v>
      </c>
      <c r="E39" s="410">
        <v>8005</v>
      </c>
      <c r="F39" s="411">
        <v>17382</v>
      </c>
      <c r="G39" s="98" t="s">
        <v>2069</v>
      </c>
      <c r="H39" s="551"/>
      <c r="I39">
        <v>32</v>
      </c>
      <c r="J39" t="s">
        <v>1490</v>
      </c>
      <c r="K39" t="s">
        <v>2288</v>
      </c>
      <c r="L39">
        <v>30</v>
      </c>
      <c r="M39">
        <v>97539.999999999898</v>
      </c>
      <c r="N39">
        <v>86207.000000000058</v>
      </c>
      <c r="O39">
        <v>183747.00000000015</v>
      </c>
      <c r="P39" s="514">
        <f t="shared" si="1"/>
        <v>88162.999999999898</v>
      </c>
      <c r="Q39" s="514">
        <f t="shared" si="2"/>
        <v>78202.000000000058</v>
      </c>
      <c r="R39" s="514">
        <f t="shared" si="3"/>
        <v>166365.00000000015</v>
      </c>
    </row>
    <row r="40" spans="1:18" ht="30" customHeight="1" thickBot="1" x14ac:dyDescent="0.3">
      <c r="A40" s="548"/>
      <c r="B40" s="544" t="s">
        <v>1527</v>
      </c>
      <c r="C40" s="545"/>
      <c r="D40" s="409">
        <v>2225</v>
      </c>
      <c r="E40" s="410">
        <v>2235</v>
      </c>
      <c r="F40" s="411">
        <v>4460</v>
      </c>
      <c r="G40" s="321" t="s">
        <v>2070</v>
      </c>
      <c r="H40" s="552"/>
      <c r="I40">
        <v>33</v>
      </c>
      <c r="J40" t="s">
        <v>1527</v>
      </c>
      <c r="L40">
        <v>31</v>
      </c>
      <c r="M40">
        <v>13757.999999999998</v>
      </c>
      <c r="N40">
        <v>12952.999999999993</v>
      </c>
      <c r="O40">
        <v>26710.999999999989</v>
      </c>
      <c r="P40" s="514">
        <f t="shared" si="1"/>
        <v>11532.999999999998</v>
      </c>
      <c r="Q40" s="514">
        <f t="shared" si="2"/>
        <v>10717.999999999993</v>
      </c>
      <c r="R40" s="514">
        <f t="shared" si="3"/>
        <v>22250.999999999989</v>
      </c>
    </row>
    <row r="41" spans="1:18" ht="21.75" customHeight="1" thickBot="1" x14ac:dyDescent="0.3">
      <c r="A41" s="539" t="s">
        <v>54</v>
      </c>
      <c r="B41" s="541"/>
      <c r="C41" s="540"/>
      <c r="D41" s="418">
        <v>122900</v>
      </c>
      <c r="E41" s="419">
        <v>109400</v>
      </c>
      <c r="F41" s="420">
        <v>232300</v>
      </c>
      <c r="G41" s="574" t="s">
        <v>55</v>
      </c>
      <c r="H41" s="558"/>
      <c r="I41">
        <v>34</v>
      </c>
      <c r="J41" t="s">
        <v>10</v>
      </c>
      <c r="L41">
        <v>32</v>
      </c>
      <c r="M41">
        <v>9377</v>
      </c>
      <c r="N41">
        <v>8005.0000000000018</v>
      </c>
      <c r="O41">
        <v>17381.999999999996</v>
      </c>
      <c r="P41" s="514">
        <f t="shared" si="1"/>
        <v>-113523</v>
      </c>
      <c r="Q41" s="514">
        <f t="shared" si="2"/>
        <v>-101395</v>
      </c>
      <c r="R41" s="514">
        <f t="shared" si="3"/>
        <v>-214918</v>
      </c>
    </row>
    <row r="42" spans="1:18" ht="21.75" customHeight="1" x14ac:dyDescent="0.25">
      <c r="A42" s="580" t="s">
        <v>2171</v>
      </c>
      <c r="B42" s="580"/>
      <c r="C42" s="580"/>
      <c r="D42" s="580"/>
      <c r="E42" s="133"/>
      <c r="F42" s="133"/>
      <c r="G42" s="582" t="s">
        <v>2143</v>
      </c>
      <c r="H42" s="582"/>
      <c r="I42">
        <v>35</v>
      </c>
      <c r="J42" t="s">
        <v>56</v>
      </c>
      <c r="L42">
        <v>33</v>
      </c>
      <c r="M42">
        <v>2225.0000000000014</v>
      </c>
      <c r="N42">
        <v>2234.9999999999991</v>
      </c>
      <c r="O42">
        <v>4460.0000000000018</v>
      </c>
      <c r="P42" s="514">
        <f t="shared" si="1"/>
        <v>2225.0000000000014</v>
      </c>
      <c r="Q42" s="514">
        <f t="shared" si="2"/>
        <v>2234.9999999999991</v>
      </c>
      <c r="R42" s="514">
        <f t="shared" si="3"/>
        <v>4460.0000000000018</v>
      </c>
    </row>
    <row r="43" spans="1:18" ht="21.75" customHeight="1" x14ac:dyDescent="0.25">
      <c r="A43" s="581"/>
      <c r="B43" s="581"/>
      <c r="C43" s="581"/>
      <c r="D43" s="581"/>
      <c r="E43" s="134"/>
      <c r="F43" s="134"/>
      <c r="G43" s="583"/>
      <c r="H43" s="583"/>
      <c r="I43">
        <v>36</v>
      </c>
      <c r="J43" t="s">
        <v>80</v>
      </c>
      <c r="K43" t="s">
        <v>2289</v>
      </c>
      <c r="M43">
        <v>122899.9999999999</v>
      </c>
      <c r="N43">
        <v>109400.00000000006</v>
      </c>
      <c r="O43">
        <v>232300.00000000015</v>
      </c>
      <c r="P43" s="514">
        <f t="shared" si="1"/>
        <v>122899.9999999999</v>
      </c>
      <c r="Q43" s="514">
        <f t="shared" si="2"/>
        <v>109400.00000000006</v>
      </c>
      <c r="R43" s="514">
        <f t="shared" si="3"/>
        <v>232300.00000000015</v>
      </c>
    </row>
    <row r="44" spans="1:18" ht="25.5" customHeight="1" x14ac:dyDescent="0.3">
      <c r="A44" s="533" t="s">
        <v>2172</v>
      </c>
      <c r="B44" s="533"/>
      <c r="C44" s="533"/>
      <c r="D44" s="533"/>
      <c r="E44" s="533"/>
      <c r="F44" s="533"/>
      <c r="G44" s="533"/>
      <c r="H44" s="533"/>
      <c r="I44">
        <v>37</v>
      </c>
      <c r="J44" t="s">
        <v>86</v>
      </c>
      <c r="K44" t="s">
        <v>2290</v>
      </c>
      <c r="L44">
        <v>34</v>
      </c>
      <c r="M44">
        <v>534388.99999999942</v>
      </c>
      <c r="N44">
        <v>497494.00000000017</v>
      </c>
      <c r="O44">
        <v>1031882.9999999999</v>
      </c>
      <c r="P44" s="514">
        <f t="shared" si="1"/>
        <v>534388.99999999942</v>
      </c>
      <c r="Q44" s="514">
        <f t="shared" si="2"/>
        <v>497494.00000000017</v>
      </c>
      <c r="R44" s="514">
        <f t="shared" si="3"/>
        <v>1031882.9999999999</v>
      </c>
    </row>
    <row r="45" spans="1:18" ht="30.75" customHeight="1" thickBot="1" x14ac:dyDescent="0.3">
      <c r="A45" s="538" t="s">
        <v>2173</v>
      </c>
      <c r="B45" s="538"/>
      <c r="C45" s="538"/>
      <c r="D45" s="538"/>
      <c r="E45" s="538"/>
      <c r="F45" s="538"/>
      <c r="G45" s="538"/>
      <c r="H45" s="538"/>
      <c r="I45">
        <v>38</v>
      </c>
      <c r="J45" t="s">
        <v>96</v>
      </c>
      <c r="L45">
        <v>35</v>
      </c>
      <c r="M45">
        <v>51580.999999999978</v>
      </c>
      <c r="N45">
        <v>49158.000000000022</v>
      </c>
      <c r="O45">
        <v>100739.00000000006</v>
      </c>
      <c r="P45" s="514">
        <f t="shared" si="1"/>
        <v>51580.999999999978</v>
      </c>
      <c r="Q45" s="514">
        <f t="shared" si="2"/>
        <v>49158.000000000022</v>
      </c>
      <c r="R45" s="514">
        <f t="shared" si="3"/>
        <v>100739.00000000006</v>
      </c>
    </row>
    <row r="46" spans="1:18" ht="21.75" customHeight="1" x14ac:dyDescent="0.25">
      <c r="A46" s="559" t="s">
        <v>2043</v>
      </c>
      <c r="B46" s="576" t="s">
        <v>0</v>
      </c>
      <c r="C46" s="577"/>
      <c r="D46" s="241" t="s">
        <v>2</v>
      </c>
      <c r="E46" s="169" t="s">
        <v>3</v>
      </c>
      <c r="F46" s="258" t="s">
        <v>4</v>
      </c>
      <c r="G46" s="562" t="s">
        <v>6</v>
      </c>
      <c r="H46" s="565" t="s">
        <v>2044</v>
      </c>
      <c r="I46">
        <v>39</v>
      </c>
      <c r="J46" t="s">
        <v>108</v>
      </c>
      <c r="L46">
        <v>36</v>
      </c>
      <c r="M46">
        <v>106533</v>
      </c>
      <c r="N46">
        <v>97885.000000000029</v>
      </c>
      <c r="O46">
        <v>204418.0000000002</v>
      </c>
      <c r="P46" s="514" t="e">
        <f t="shared" si="1"/>
        <v>#VALUE!</v>
      </c>
      <c r="Q46" s="514" t="e">
        <f t="shared" si="2"/>
        <v>#VALUE!</v>
      </c>
      <c r="R46" s="514" t="e">
        <f t="shared" si="3"/>
        <v>#VALUE!</v>
      </c>
    </row>
    <row r="47" spans="1:18" ht="21.75" customHeight="1" thickBot="1" x14ac:dyDescent="0.3">
      <c r="A47" s="560"/>
      <c r="B47" s="578"/>
      <c r="C47" s="579"/>
      <c r="D47" s="242" t="s">
        <v>7</v>
      </c>
      <c r="E47" s="170" t="s">
        <v>8</v>
      </c>
      <c r="F47" s="259" t="s">
        <v>9</v>
      </c>
      <c r="G47" s="564"/>
      <c r="H47" s="566"/>
      <c r="I47">
        <v>40</v>
      </c>
      <c r="J47" t="s">
        <v>126</v>
      </c>
      <c r="L47">
        <v>37</v>
      </c>
      <c r="M47">
        <v>45726.999999999978</v>
      </c>
      <c r="N47">
        <v>42659.999999999985</v>
      </c>
      <c r="O47">
        <v>88387</v>
      </c>
      <c r="P47" s="514" t="e">
        <f t="shared" si="1"/>
        <v>#VALUE!</v>
      </c>
      <c r="Q47" s="514" t="e">
        <f t="shared" si="2"/>
        <v>#VALUE!</v>
      </c>
      <c r="R47" s="514" t="e">
        <f t="shared" si="3"/>
        <v>#VALUE!</v>
      </c>
    </row>
    <row r="48" spans="1:18" ht="21.75" customHeight="1" x14ac:dyDescent="0.25">
      <c r="A48" s="546" t="s">
        <v>2071</v>
      </c>
      <c r="B48" s="555" t="s">
        <v>10</v>
      </c>
      <c r="C48" s="556"/>
      <c r="D48" s="421">
        <v>534389</v>
      </c>
      <c r="E48" s="422">
        <v>497494</v>
      </c>
      <c r="F48" s="423">
        <v>1031883</v>
      </c>
      <c r="G48" s="304" t="s">
        <v>13</v>
      </c>
      <c r="H48" s="550" t="s">
        <v>2072</v>
      </c>
      <c r="I48">
        <v>41</v>
      </c>
      <c r="J48" t="s">
        <v>142</v>
      </c>
      <c r="L48">
        <v>38</v>
      </c>
      <c r="M48">
        <v>18528.999999999996</v>
      </c>
      <c r="N48">
        <v>18020.999999999996</v>
      </c>
      <c r="O48">
        <v>36550.000000000007</v>
      </c>
      <c r="P48" s="514">
        <f t="shared" si="1"/>
        <v>-515860</v>
      </c>
      <c r="Q48" s="514">
        <f t="shared" si="2"/>
        <v>-479473</v>
      </c>
      <c r="R48" s="514">
        <f t="shared" si="3"/>
        <v>-995333</v>
      </c>
    </row>
    <row r="49" spans="1:18" ht="21.75" customHeight="1" x14ac:dyDescent="0.25">
      <c r="A49" s="547"/>
      <c r="B49" s="542" t="s">
        <v>56</v>
      </c>
      <c r="C49" s="543"/>
      <c r="D49" s="409">
        <v>48924</v>
      </c>
      <c r="E49" s="410">
        <v>46810</v>
      </c>
      <c r="F49" s="411">
        <v>95734</v>
      </c>
      <c r="G49" s="322" t="s">
        <v>59</v>
      </c>
      <c r="H49" s="551"/>
      <c r="I49">
        <v>42</v>
      </c>
      <c r="J49" t="s">
        <v>150</v>
      </c>
      <c r="L49">
        <v>39</v>
      </c>
      <c r="M49">
        <v>15372.999999999991</v>
      </c>
      <c r="N49">
        <v>14772.999999999995</v>
      </c>
      <c r="O49">
        <v>30145.999999999993</v>
      </c>
      <c r="P49" s="514">
        <f t="shared" si="1"/>
        <v>-33551.000000000007</v>
      </c>
      <c r="Q49" s="514">
        <f t="shared" si="2"/>
        <v>-32037.000000000007</v>
      </c>
      <c r="R49" s="514">
        <f t="shared" si="3"/>
        <v>-65588</v>
      </c>
    </row>
    <row r="50" spans="1:18" ht="21.75" customHeight="1" x14ac:dyDescent="0.25">
      <c r="A50" s="547"/>
      <c r="B50" s="542" t="s">
        <v>2073</v>
      </c>
      <c r="C50" s="543"/>
      <c r="D50" s="409">
        <v>106533</v>
      </c>
      <c r="E50" s="410">
        <v>97885</v>
      </c>
      <c r="F50" s="411">
        <v>204418</v>
      </c>
      <c r="G50" s="323" t="s">
        <v>2074</v>
      </c>
      <c r="H50" s="551"/>
      <c r="I50">
        <v>43</v>
      </c>
      <c r="J50" t="s">
        <v>161</v>
      </c>
      <c r="L50">
        <v>40</v>
      </c>
      <c r="M50">
        <v>24292.999999999989</v>
      </c>
      <c r="N50">
        <v>23741.000000000007</v>
      </c>
      <c r="O50">
        <v>48033.999999999985</v>
      </c>
      <c r="P50" s="514">
        <f t="shared" si="1"/>
        <v>-82240.000000000015</v>
      </c>
      <c r="Q50" s="514">
        <f t="shared" si="2"/>
        <v>-74144</v>
      </c>
      <c r="R50" s="514">
        <f t="shared" si="3"/>
        <v>-156384</v>
      </c>
    </row>
    <row r="51" spans="1:18" ht="21.75" customHeight="1" x14ac:dyDescent="0.25">
      <c r="A51" s="547"/>
      <c r="B51" s="542" t="s">
        <v>2075</v>
      </c>
      <c r="C51" s="543"/>
      <c r="D51" s="409">
        <v>45727</v>
      </c>
      <c r="E51" s="410">
        <v>42660</v>
      </c>
      <c r="F51" s="411">
        <v>88387</v>
      </c>
      <c r="G51" s="267" t="s">
        <v>2228</v>
      </c>
      <c r="H51" s="551"/>
      <c r="I51">
        <v>44</v>
      </c>
      <c r="J51" t="s">
        <v>177</v>
      </c>
      <c r="L51">
        <v>41</v>
      </c>
      <c r="M51">
        <v>9392.9999999999964</v>
      </c>
      <c r="N51">
        <v>9479</v>
      </c>
      <c r="O51">
        <v>18872.000000000004</v>
      </c>
      <c r="P51" s="514">
        <f t="shared" si="1"/>
        <v>-36334</v>
      </c>
      <c r="Q51" s="514">
        <f t="shared" si="2"/>
        <v>-33181</v>
      </c>
      <c r="R51" s="514">
        <f t="shared" si="3"/>
        <v>-69515</v>
      </c>
    </row>
    <row r="52" spans="1:18" ht="21.75" customHeight="1" x14ac:dyDescent="0.25">
      <c r="A52" s="547"/>
      <c r="B52" s="542" t="s">
        <v>96</v>
      </c>
      <c r="C52" s="543"/>
      <c r="D52" s="409">
        <v>18529</v>
      </c>
      <c r="E52" s="410">
        <v>18021</v>
      </c>
      <c r="F52" s="411">
        <v>36550</v>
      </c>
      <c r="G52" s="267" t="s">
        <v>99</v>
      </c>
      <c r="H52" s="551"/>
      <c r="I52">
        <v>45</v>
      </c>
      <c r="J52" t="s">
        <v>191</v>
      </c>
      <c r="L52">
        <v>42</v>
      </c>
      <c r="M52">
        <v>14511.999999999996</v>
      </c>
      <c r="N52">
        <v>13691</v>
      </c>
      <c r="O52">
        <v>28203.000000000011</v>
      </c>
      <c r="P52" s="514">
        <f t="shared" si="1"/>
        <v>-4017.0000000000036</v>
      </c>
      <c r="Q52" s="514">
        <f t="shared" si="2"/>
        <v>-4330</v>
      </c>
      <c r="R52" s="514">
        <f t="shared" si="3"/>
        <v>-8346.9999999999891</v>
      </c>
    </row>
    <row r="53" spans="1:18" ht="21.75" customHeight="1" x14ac:dyDescent="0.25">
      <c r="A53" s="547"/>
      <c r="B53" s="542" t="s">
        <v>108</v>
      </c>
      <c r="C53" s="543"/>
      <c r="D53" s="409">
        <v>15373</v>
      </c>
      <c r="E53" s="410">
        <v>14773</v>
      </c>
      <c r="F53" s="411">
        <v>30146</v>
      </c>
      <c r="G53" s="267" t="s">
        <v>2076</v>
      </c>
      <c r="H53" s="551"/>
      <c r="I53">
        <v>46</v>
      </c>
      <c r="J53" t="s">
        <v>211</v>
      </c>
      <c r="L53">
        <v>43</v>
      </c>
      <c r="M53">
        <v>32280.000000000036</v>
      </c>
      <c r="N53">
        <v>30945</v>
      </c>
      <c r="O53">
        <v>63225</v>
      </c>
      <c r="P53" s="514">
        <f t="shared" si="1"/>
        <v>16907.000000000036</v>
      </c>
      <c r="Q53" s="514">
        <f t="shared" si="2"/>
        <v>16172</v>
      </c>
      <c r="R53" s="514">
        <f t="shared" si="3"/>
        <v>33079</v>
      </c>
    </row>
    <row r="54" spans="1:18" ht="15.75" x14ac:dyDescent="0.25">
      <c r="A54" s="547"/>
      <c r="B54" s="542" t="s">
        <v>126</v>
      </c>
      <c r="C54" s="543"/>
      <c r="D54" s="409">
        <v>24293</v>
      </c>
      <c r="E54" s="410">
        <v>23741</v>
      </c>
      <c r="F54" s="411">
        <v>48034</v>
      </c>
      <c r="G54" s="267" t="s">
        <v>2077</v>
      </c>
      <c r="H54" s="551"/>
      <c r="I54">
        <v>47</v>
      </c>
      <c r="J54" t="s">
        <v>223</v>
      </c>
      <c r="L54">
        <v>44</v>
      </c>
      <c r="M54">
        <v>24393.000000000007</v>
      </c>
      <c r="N54">
        <v>22866.999999999993</v>
      </c>
      <c r="O54">
        <v>47260.000000000029</v>
      </c>
      <c r="P54" s="514">
        <f t="shared" si="1"/>
        <v>100.00000000000728</v>
      </c>
      <c r="Q54" s="514">
        <f t="shared" si="2"/>
        <v>-874.00000000000728</v>
      </c>
      <c r="R54" s="514">
        <f t="shared" si="3"/>
        <v>-773.9999999999709</v>
      </c>
    </row>
    <row r="55" spans="1:18" ht="15.75" x14ac:dyDescent="0.25">
      <c r="A55" s="547"/>
      <c r="B55" s="542" t="s">
        <v>142</v>
      </c>
      <c r="C55" s="543"/>
      <c r="D55" s="409">
        <v>9393</v>
      </c>
      <c r="E55" s="410">
        <v>9479</v>
      </c>
      <c r="F55" s="411">
        <v>18872</v>
      </c>
      <c r="G55" s="267" t="s">
        <v>145</v>
      </c>
      <c r="H55" s="551"/>
      <c r="I55">
        <v>48</v>
      </c>
      <c r="J55" t="s">
        <v>239</v>
      </c>
      <c r="L55">
        <v>45</v>
      </c>
      <c r="M55">
        <v>49701.999999999985</v>
      </c>
      <c r="N55">
        <v>47251.000000000007</v>
      </c>
      <c r="O55">
        <v>96952.999999999956</v>
      </c>
      <c r="P55" s="514">
        <f t="shared" si="1"/>
        <v>40308.999999999985</v>
      </c>
      <c r="Q55" s="514">
        <f t="shared" si="2"/>
        <v>37772.000000000007</v>
      </c>
      <c r="R55" s="514">
        <f t="shared" si="3"/>
        <v>78080.999999999956</v>
      </c>
    </row>
    <row r="56" spans="1:18" ht="15.75" x14ac:dyDescent="0.25">
      <c r="A56" s="547"/>
      <c r="B56" s="542" t="s">
        <v>150</v>
      </c>
      <c r="C56" s="543"/>
      <c r="D56" s="424">
        <v>14512</v>
      </c>
      <c r="E56" s="425">
        <v>13691</v>
      </c>
      <c r="F56" s="426">
        <v>28203</v>
      </c>
      <c r="G56" s="267" t="s">
        <v>153</v>
      </c>
      <c r="H56" s="551"/>
      <c r="I56">
        <v>49</v>
      </c>
      <c r="J56" t="s">
        <v>259</v>
      </c>
      <c r="L56">
        <v>46</v>
      </c>
      <c r="M56">
        <v>14357.000000000005</v>
      </c>
      <c r="N56">
        <v>13713.000000000004</v>
      </c>
      <c r="O56">
        <v>28070.000000000007</v>
      </c>
      <c r="P56" s="514">
        <f t="shared" si="1"/>
        <v>-154.99999999999454</v>
      </c>
      <c r="Q56" s="514">
        <f t="shared" si="2"/>
        <v>22.000000000003638</v>
      </c>
      <c r="R56" s="514">
        <f t="shared" si="3"/>
        <v>-132.99999999999272</v>
      </c>
    </row>
    <row r="57" spans="1:18" ht="15.75" x14ac:dyDescent="0.25">
      <c r="A57" s="547"/>
      <c r="B57" s="542" t="s">
        <v>161</v>
      </c>
      <c r="C57" s="543"/>
      <c r="D57" s="409">
        <v>32280</v>
      </c>
      <c r="E57" s="410">
        <v>30945</v>
      </c>
      <c r="F57" s="411">
        <v>63225</v>
      </c>
      <c r="G57" s="267" t="s">
        <v>2081</v>
      </c>
      <c r="H57" s="551"/>
      <c r="I57">
        <v>50</v>
      </c>
      <c r="J57" t="s">
        <v>271</v>
      </c>
      <c r="L57">
        <v>47</v>
      </c>
      <c r="M57">
        <v>37490.999999999971</v>
      </c>
      <c r="N57">
        <v>35766.000000000015</v>
      </c>
      <c r="O57">
        <v>73257</v>
      </c>
      <c r="P57" s="514">
        <f t="shared" si="1"/>
        <v>5210.9999999999709</v>
      </c>
      <c r="Q57" s="514">
        <f t="shared" si="2"/>
        <v>4821.0000000000146</v>
      </c>
      <c r="R57" s="514">
        <f t="shared" si="3"/>
        <v>10032</v>
      </c>
    </row>
    <row r="58" spans="1:18" ht="17.25" customHeight="1" x14ac:dyDescent="0.25">
      <c r="A58" s="547"/>
      <c r="B58" s="542" t="s">
        <v>2078</v>
      </c>
      <c r="C58" s="543"/>
      <c r="D58" s="409">
        <v>27050</v>
      </c>
      <c r="E58" s="410">
        <v>25215</v>
      </c>
      <c r="F58" s="411">
        <v>52265</v>
      </c>
      <c r="G58" s="267" t="s">
        <v>2082</v>
      </c>
      <c r="H58" s="551"/>
      <c r="I58">
        <v>51</v>
      </c>
      <c r="J58" t="s">
        <v>289</v>
      </c>
      <c r="L58">
        <v>48</v>
      </c>
      <c r="M58">
        <v>26708.999999999964</v>
      </c>
      <c r="N58">
        <v>22830.000000000004</v>
      </c>
      <c r="O58">
        <v>49538.999999999949</v>
      </c>
      <c r="P58" s="514">
        <f t="shared" si="1"/>
        <v>-341.00000000003638</v>
      </c>
      <c r="Q58" s="514">
        <f t="shared" si="2"/>
        <v>-2384.9999999999964</v>
      </c>
      <c r="R58" s="514">
        <f t="shared" si="3"/>
        <v>-2726.0000000000509</v>
      </c>
    </row>
    <row r="59" spans="1:18" ht="17.25" customHeight="1" x14ac:dyDescent="0.25">
      <c r="A59" s="547"/>
      <c r="B59" s="542" t="s">
        <v>2079</v>
      </c>
      <c r="C59" s="543"/>
      <c r="D59" s="409">
        <v>49702</v>
      </c>
      <c r="E59" s="410">
        <v>47251</v>
      </c>
      <c r="F59" s="411">
        <v>96953</v>
      </c>
      <c r="G59" s="322" t="s">
        <v>2083</v>
      </c>
      <c r="H59" s="551"/>
      <c r="I59" t="s">
        <v>2272</v>
      </c>
      <c r="J59" t="s">
        <v>315</v>
      </c>
      <c r="L59">
        <v>49</v>
      </c>
      <c r="M59">
        <v>26738</v>
      </c>
      <c r="N59">
        <v>24212.000000000007</v>
      </c>
      <c r="O59">
        <v>50950.000000000015</v>
      </c>
      <c r="P59" s="514">
        <f t="shared" si="1"/>
        <v>-22964</v>
      </c>
      <c r="Q59" s="514">
        <f t="shared" si="2"/>
        <v>-23038.999999999993</v>
      </c>
      <c r="R59" s="514">
        <f t="shared" si="3"/>
        <v>-46002.999999999985</v>
      </c>
    </row>
    <row r="60" spans="1:18" ht="17.25" customHeight="1" x14ac:dyDescent="0.25">
      <c r="A60" s="547"/>
      <c r="B60" s="542" t="s">
        <v>211</v>
      </c>
      <c r="C60" s="543"/>
      <c r="D60" s="409">
        <v>14357</v>
      </c>
      <c r="E60" s="410">
        <v>13713</v>
      </c>
      <c r="F60" s="411">
        <v>28070</v>
      </c>
      <c r="G60" s="322" t="s">
        <v>214</v>
      </c>
      <c r="H60" s="551"/>
      <c r="I60">
        <v>53</v>
      </c>
      <c r="J60" t="s">
        <v>317</v>
      </c>
      <c r="L60">
        <v>50</v>
      </c>
      <c r="M60">
        <v>27012.999999999978</v>
      </c>
      <c r="N60">
        <v>22682.999999999989</v>
      </c>
      <c r="O60">
        <v>49696.000000000022</v>
      </c>
      <c r="P60" s="514">
        <f t="shared" si="1"/>
        <v>12655.999999999978</v>
      </c>
      <c r="Q60" s="514">
        <f t="shared" si="2"/>
        <v>8969.9999999999891</v>
      </c>
      <c r="R60" s="514">
        <f t="shared" si="3"/>
        <v>21626.000000000022</v>
      </c>
    </row>
    <row r="61" spans="1:18" ht="17.25" customHeight="1" x14ac:dyDescent="0.25">
      <c r="A61" s="547"/>
      <c r="B61" s="542" t="s">
        <v>223</v>
      </c>
      <c r="C61" s="543"/>
      <c r="D61" s="409">
        <v>37491</v>
      </c>
      <c r="E61" s="410">
        <v>35766</v>
      </c>
      <c r="F61" s="411">
        <v>73257</v>
      </c>
      <c r="G61" s="322" t="s">
        <v>226</v>
      </c>
      <c r="H61" s="551"/>
      <c r="I61">
        <v>54</v>
      </c>
      <c r="J61" t="s">
        <v>337</v>
      </c>
      <c r="L61">
        <v>51</v>
      </c>
      <c r="M61">
        <v>49339.999999999964</v>
      </c>
      <c r="N61">
        <v>46945.000000000015</v>
      </c>
      <c r="O61">
        <v>96285.000000000015</v>
      </c>
      <c r="P61" s="514">
        <f t="shared" si="1"/>
        <v>11848.999999999964</v>
      </c>
      <c r="Q61" s="514">
        <f t="shared" si="2"/>
        <v>11179.000000000015</v>
      </c>
      <c r="R61" s="514">
        <f t="shared" si="3"/>
        <v>23028.000000000015</v>
      </c>
    </row>
    <row r="62" spans="1:18" ht="17.25" customHeight="1" x14ac:dyDescent="0.25">
      <c r="A62" s="547"/>
      <c r="B62" s="542" t="s">
        <v>239</v>
      </c>
      <c r="C62" s="543"/>
      <c r="D62" s="409">
        <v>26709</v>
      </c>
      <c r="E62" s="410">
        <v>22830</v>
      </c>
      <c r="F62" s="411">
        <v>49539</v>
      </c>
      <c r="G62" s="267" t="s">
        <v>242</v>
      </c>
      <c r="H62" s="551"/>
      <c r="I62">
        <v>55</v>
      </c>
      <c r="J62" t="s">
        <v>397</v>
      </c>
      <c r="L62" t="s">
        <v>2272</v>
      </c>
      <c r="M62">
        <v>15346.999999999998</v>
      </c>
      <c r="N62">
        <v>15386.000000000002</v>
      </c>
      <c r="O62">
        <v>30733.000000000004</v>
      </c>
      <c r="P62" s="514">
        <f t="shared" si="1"/>
        <v>-11362.000000000002</v>
      </c>
      <c r="Q62" s="514">
        <f t="shared" si="2"/>
        <v>-7443.9999999999982</v>
      </c>
      <c r="R62" s="514">
        <f t="shared" si="3"/>
        <v>-18805.999999999996</v>
      </c>
    </row>
    <row r="63" spans="1:18" ht="17.25" customHeight="1" x14ac:dyDescent="0.25">
      <c r="A63" s="547"/>
      <c r="B63" s="542" t="s">
        <v>259</v>
      </c>
      <c r="C63" s="543"/>
      <c r="D63" s="409">
        <v>26738</v>
      </c>
      <c r="E63" s="410">
        <v>24212</v>
      </c>
      <c r="F63" s="411">
        <v>50950</v>
      </c>
      <c r="G63" s="323" t="s">
        <v>262</v>
      </c>
      <c r="H63" s="551"/>
      <c r="I63">
        <v>56</v>
      </c>
      <c r="J63" t="s">
        <v>431</v>
      </c>
      <c r="K63" t="s">
        <v>2291</v>
      </c>
      <c r="M63">
        <v>1123699.9999999993</v>
      </c>
      <c r="N63">
        <v>1049500.0000000002</v>
      </c>
      <c r="O63">
        <v>2173200.0000000005</v>
      </c>
      <c r="P63" s="514">
        <f t="shared" si="1"/>
        <v>1096961.9999999993</v>
      </c>
      <c r="Q63" s="514">
        <f t="shared" si="2"/>
        <v>1025288.0000000002</v>
      </c>
      <c r="R63" s="514">
        <f t="shared" si="3"/>
        <v>2122250.0000000005</v>
      </c>
    </row>
    <row r="64" spans="1:18" ht="17.25" customHeight="1" x14ac:dyDescent="0.25">
      <c r="A64" s="547"/>
      <c r="B64" s="542" t="s">
        <v>271</v>
      </c>
      <c r="C64" s="543"/>
      <c r="D64" s="409">
        <v>27013</v>
      </c>
      <c r="E64" s="410">
        <v>22683</v>
      </c>
      <c r="F64" s="411">
        <v>49696</v>
      </c>
      <c r="G64" s="267" t="s">
        <v>274</v>
      </c>
      <c r="H64" s="551"/>
      <c r="I64">
        <v>57</v>
      </c>
      <c r="J64" t="s">
        <v>439</v>
      </c>
      <c r="K64" t="s">
        <v>2292</v>
      </c>
      <c r="L64">
        <v>53</v>
      </c>
      <c r="M64">
        <v>88286.999999999956</v>
      </c>
      <c r="N64">
        <v>81178.999999999927</v>
      </c>
      <c r="O64">
        <v>169466.00000000009</v>
      </c>
      <c r="P64" s="514">
        <f t="shared" si="1"/>
        <v>61273.999999999956</v>
      </c>
      <c r="Q64" s="514">
        <f t="shared" si="2"/>
        <v>58495.999999999927</v>
      </c>
      <c r="R64" s="514">
        <f t="shared" si="3"/>
        <v>119770.00000000009</v>
      </c>
    </row>
    <row r="65" spans="1:18" ht="17.25" customHeight="1" x14ac:dyDescent="0.25">
      <c r="A65" s="547"/>
      <c r="B65" s="542" t="s">
        <v>289</v>
      </c>
      <c r="C65" s="543"/>
      <c r="D65" s="409">
        <v>49340</v>
      </c>
      <c r="E65" s="410">
        <v>46945</v>
      </c>
      <c r="F65" s="411">
        <v>96285</v>
      </c>
      <c r="G65" s="267" t="s">
        <v>2080</v>
      </c>
      <c r="H65" s="551"/>
      <c r="I65">
        <v>58</v>
      </c>
      <c r="J65" t="s">
        <v>457</v>
      </c>
      <c r="L65">
        <v>54</v>
      </c>
      <c r="M65">
        <v>16929</v>
      </c>
      <c r="N65">
        <v>15732.000000000009</v>
      </c>
      <c r="O65">
        <v>32661</v>
      </c>
      <c r="P65" s="514">
        <f t="shared" si="1"/>
        <v>-32411</v>
      </c>
      <c r="Q65" s="514">
        <f t="shared" si="2"/>
        <v>-31212.999999999993</v>
      </c>
      <c r="R65" s="514">
        <f t="shared" si="3"/>
        <v>-63624</v>
      </c>
    </row>
    <row r="66" spans="1:18" ht="17.25" customHeight="1" thickBot="1" x14ac:dyDescent="0.3">
      <c r="A66" s="548"/>
      <c r="B66" s="544" t="s">
        <v>2127</v>
      </c>
      <c r="C66" s="545"/>
      <c r="D66" s="415">
        <v>15347</v>
      </c>
      <c r="E66" s="416">
        <v>15386</v>
      </c>
      <c r="F66" s="417">
        <v>30733</v>
      </c>
      <c r="G66" s="314" t="s">
        <v>2229</v>
      </c>
      <c r="H66" s="552"/>
      <c r="I66">
        <v>59</v>
      </c>
      <c r="J66" t="s">
        <v>467</v>
      </c>
      <c r="L66">
        <v>55</v>
      </c>
      <c r="M66">
        <v>25489.999999999993</v>
      </c>
      <c r="N66">
        <v>22470</v>
      </c>
      <c r="O66">
        <v>47960.000000000007</v>
      </c>
      <c r="P66" s="514">
        <f t="shared" si="1"/>
        <v>10142.999999999993</v>
      </c>
      <c r="Q66" s="514">
        <f t="shared" si="2"/>
        <v>7084</v>
      </c>
      <c r="R66" s="514">
        <f t="shared" si="3"/>
        <v>17227.000000000007</v>
      </c>
    </row>
    <row r="67" spans="1:18" ht="26.25" customHeight="1" thickBot="1" x14ac:dyDescent="0.3">
      <c r="A67" s="539" t="s">
        <v>54</v>
      </c>
      <c r="B67" s="541"/>
      <c r="C67" s="540"/>
      <c r="D67" s="418">
        <v>1123700</v>
      </c>
      <c r="E67" s="419">
        <v>1049500</v>
      </c>
      <c r="F67" s="420">
        <v>2173200</v>
      </c>
      <c r="G67" s="574" t="s">
        <v>55</v>
      </c>
      <c r="H67" s="558"/>
      <c r="I67">
        <v>60</v>
      </c>
      <c r="J67" t="s">
        <v>478</v>
      </c>
      <c r="L67">
        <v>56</v>
      </c>
      <c r="M67">
        <v>12343.999999999996</v>
      </c>
      <c r="N67">
        <v>12430.000000000004</v>
      </c>
      <c r="O67">
        <v>24773.999999999996</v>
      </c>
      <c r="P67" s="514">
        <f t="shared" si="1"/>
        <v>-1111356</v>
      </c>
      <c r="Q67" s="514">
        <f t="shared" si="2"/>
        <v>-1037070</v>
      </c>
      <c r="R67" s="514">
        <f t="shared" si="3"/>
        <v>-2148426</v>
      </c>
    </row>
    <row r="68" spans="1:18" ht="17.25" customHeight="1" x14ac:dyDescent="0.25">
      <c r="A68" s="546" t="s">
        <v>2084</v>
      </c>
      <c r="B68" s="575" t="s">
        <v>2270</v>
      </c>
      <c r="C68" s="556"/>
      <c r="D68" s="421">
        <v>88287</v>
      </c>
      <c r="E68" s="422">
        <v>81179</v>
      </c>
      <c r="F68" s="423">
        <v>169466</v>
      </c>
      <c r="G68" s="324" t="s">
        <v>318</v>
      </c>
      <c r="H68" s="588" t="s">
        <v>2085</v>
      </c>
      <c r="I68">
        <v>61</v>
      </c>
      <c r="J68" t="s">
        <v>497</v>
      </c>
      <c r="L68">
        <v>57</v>
      </c>
      <c r="M68">
        <v>17063.999999999982</v>
      </c>
      <c r="N68">
        <v>16757</v>
      </c>
      <c r="O68">
        <v>33821.000000000022</v>
      </c>
      <c r="P68" s="514">
        <f t="shared" si="1"/>
        <v>-71223.000000000015</v>
      </c>
      <c r="Q68" s="514">
        <f t="shared" si="2"/>
        <v>-64422</v>
      </c>
      <c r="R68" s="514">
        <f t="shared" si="3"/>
        <v>-135644.99999999997</v>
      </c>
    </row>
    <row r="69" spans="1:18" ht="17.25" customHeight="1" x14ac:dyDescent="0.25">
      <c r="A69" s="547"/>
      <c r="B69" s="573" t="s">
        <v>337</v>
      </c>
      <c r="C69" s="543"/>
      <c r="D69" s="409">
        <v>16675</v>
      </c>
      <c r="E69" s="410">
        <v>15485</v>
      </c>
      <c r="F69" s="411">
        <v>32160</v>
      </c>
      <c r="G69" s="325" t="s">
        <v>340</v>
      </c>
      <c r="H69" s="589"/>
      <c r="I69">
        <v>62</v>
      </c>
      <c r="J69" t="s">
        <v>515</v>
      </c>
      <c r="L69">
        <v>58</v>
      </c>
      <c r="M69">
        <v>4287.9999999999991</v>
      </c>
      <c r="N69">
        <v>4105.9999999999991</v>
      </c>
      <c r="O69">
        <v>8393.9999999999982</v>
      </c>
      <c r="P69" s="514">
        <f t="shared" si="1"/>
        <v>-12387</v>
      </c>
      <c r="Q69" s="514">
        <f t="shared" si="2"/>
        <v>-11379</v>
      </c>
      <c r="R69" s="514">
        <f t="shared" si="3"/>
        <v>-23766</v>
      </c>
    </row>
    <row r="70" spans="1:18" ht="17.25" customHeight="1" x14ac:dyDescent="0.25">
      <c r="A70" s="547"/>
      <c r="B70" s="573" t="s">
        <v>397</v>
      </c>
      <c r="C70" s="543"/>
      <c r="D70" s="409">
        <v>25490</v>
      </c>
      <c r="E70" s="410">
        <v>22470</v>
      </c>
      <c r="F70" s="411">
        <v>47960</v>
      </c>
      <c r="G70" s="325" t="s">
        <v>2086</v>
      </c>
      <c r="H70" s="589"/>
      <c r="I70">
        <v>63</v>
      </c>
      <c r="J70" t="s">
        <v>537</v>
      </c>
      <c r="L70">
        <v>59</v>
      </c>
      <c r="M70">
        <v>27384.999999999996</v>
      </c>
      <c r="N70">
        <v>25694.999999999989</v>
      </c>
      <c r="O70">
        <v>53080</v>
      </c>
      <c r="P70" s="514">
        <f t="shared" ref="P70:P133" si="10">M70-D70</f>
        <v>1894.9999999999964</v>
      </c>
      <c r="Q70" s="514">
        <f t="shared" ref="Q70:Q133" si="11">N70-E70</f>
        <v>3224.9999999999891</v>
      </c>
      <c r="R70" s="514">
        <f t="shared" ref="R70:R133" si="12">O70-F70</f>
        <v>5120</v>
      </c>
    </row>
    <row r="71" spans="1:18" ht="17.25" customHeight="1" x14ac:dyDescent="0.25">
      <c r="A71" s="547"/>
      <c r="B71" s="573" t="s">
        <v>431</v>
      </c>
      <c r="C71" s="543"/>
      <c r="D71" s="409">
        <v>12344</v>
      </c>
      <c r="E71" s="410">
        <v>12430</v>
      </c>
      <c r="F71" s="411">
        <v>24774</v>
      </c>
      <c r="G71" s="325" t="s">
        <v>2087</v>
      </c>
      <c r="H71" s="589"/>
      <c r="I71">
        <v>64</v>
      </c>
      <c r="J71" t="s">
        <v>553</v>
      </c>
      <c r="L71">
        <v>60</v>
      </c>
      <c r="M71">
        <v>18105</v>
      </c>
      <c r="N71">
        <v>17334.999999999989</v>
      </c>
      <c r="O71">
        <v>35440.000000000022</v>
      </c>
      <c r="P71" s="514">
        <f t="shared" si="10"/>
        <v>5761</v>
      </c>
      <c r="Q71" s="514">
        <f t="shared" si="11"/>
        <v>4904.9999999999891</v>
      </c>
      <c r="R71" s="514">
        <f t="shared" si="12"/>
        <v>10666.000000000022</v>
      </c>
    </row>
    <row r="72" spans="1:18" ht="17.25" customHeight="1" x14ac:dyDescent="0.25">
      <c r="A72" s="547"/>
      <c r="B72" s="573" t="s">
        <v>439</v>
      </c>
      <c r="C72" s="543"/>
      <c r="D72" s="409">
        <v>17064</v>
      </c>
      <c r="E72" s="410">
        <v>16757</v>
      </c>
      <c r="F72" s="411">
        <v>33821</v>
      </c>
      <c r="G72" s="325" t="s">
        <v>2088</v>
      </c>
      <c r="H72" s="589"/>
      <c r="I72">
        <v>65</v>
      </c>
      <c r="J72" t="s">
        <v>557</v>
      </c>
      <c r="L72">
        <v>61</v>
      </c>
      <c r="M72">
        <v>12107.999999999987</v>
      </c>
      <c r="N72">
        <v>11001.999999999995</v>
      </c>
      <c r="O72">
        <v>23110.000000000011</v>
      </c>
      <c r="P72" s="514">
        <f t="shared" si="10"/>
        <v>-4956.0000000000127</v>
      </c>
      <c r="Q72" s="514">
        <f t="shared" si="11"/>
        <v>-5755.0000000000055</v>
      </c>
      <c r="R72" s="514">
        <f t="shared" si="12"/>
        <v>-10710.999999999989</v>
      </c>
    </row>
    <row r="73" spans="1:18" ht="17.25" customHeight="1" x14ac:dyDescent="0.25">
      <c r="A73" s="547"/>
      <c r="B73" s="573" t="s">
        <v>457</v>
      </c>
      <c r="C73" s="543"/>
      <c r="D73" s="409">
        <v>4288</v>
      </c>
      <c r="E73" s="410">
        <v>4106</v>
      </c>
      <c r="F73" s="411">
        <v>8394</v>
      </c>
      <c r="G73" s="325" t="s">
        <v>460</v>
      </c>
      <c r="H73" s="589"/>
      <c r="I73">
        <v>66</v>
      </c>
      <c r="J73" t="s">
        <v>575</v>
      </c>
      <c r="L73">
        <v>62</v>
      </c>
      <c r="M73">
        <v>19765.000000000007</v>
      </c>
      <c r="N73">
        <v>18084.999999999989</v>
      </c>
      <c r="O73">
        <v>37850.000000000015</v>
      </c>
      <c r="P73" s="514">
        <f t="shared" si="10"/>
        <v>15477.000000000007</v>
      </c>
      <c r="Q73" s="514">
        <f t="shared" si="11"/>
        <v>13978.999999999989</v>
      </c>
      <c r="R73" s="514">
        <f t="shared" si="12"/>
        <v>29456.000000000015</v>
      </c>
    </row>
    <row r="74" spans="1:18" ht="17.25" customHeight="1" x14ac:dyDescent="0.25">
      <c r="A74" s="547"/>
      <c r="B74" s="573" t="s">
        <v>467</v>
      </c>
      <c r="C74" s="543"/>
      <c r="D74" s="409">
        <v>27385</v>
      </c>
      <c r="E74" s="410">
        <v>25695</v>
      </c>
      <c r="F74" s="411">
        <v>53080</v>
      </c>
      <c r="G74" s="325" t="s">
        <v>470</v>
      </c>
      <c r="H74" s="589"/>
      <c r="I74">
        <v>67</v>
      </c>
      <c r="J74" t="s">
        <v>609</v>
      </c>
      <c r="L74">
        <v>63</v>
      </c>
      <c r="M74">
        <v>12100.000000000004</v>
      </c>
      <c r="N74">
        <v>10770</v>
      </c>
      <c r="O74">
        <v>22870.000000000011</v>
      </c>
      <c r="P74" s="514">
        <f t="shared" si="10"/>
        <v>-15284.999999999996</v>
      </c>
      <c r="Q74" s="514">
        <f t="shared" si="11"/>
        <v>-14925</v>
      </c>
      <c r="R74" s="514">
        <f t="shared" si="12"/>
        <v>-30209.999999999989</v>
      </c>
    </row>
    <row r="75" spans="1:18" ht="17.25" customHeight="1" x14ac:dyDescent="0.25">
      <c r="A75" s="547"/>
      <c r="B75" s="573" t="s">
        <v>478</v>
      </c>
      <c r="C75" s="543"/>
      <c r="D75" s="409">
        <v>18105</v>
      </c>
      <c r="E75" s="410">
        <v>17335</v>
      </c>
      <c r="F75" s="411">
        <v>35440</v>
      </c>
      <c r="G75" s="325" t="s">
        <v>2089</v>
      </c>
      <c r="H75" s="589"/>
      <c r="I75">
        <v>68</v>
      </c>
      <c r="J75" t="s">
        <v>628</v>
      </c>
      <c r="L75">
        <v>64</v>
      </c>
      <c r="M75">
        <v>8036.0000000000009</v>
      </c>
      <c r="N75">
        <v>7962.9999999999991</v>
      </c>
      <c r="O75">
        <v>15998.999999999998</v>
      </c>
      <c r="P75" s="514">
        <f t="shared" si="10"/>
        <v>-10069</v>
      </c>
      <c r="Q75" s="514">
        <f t="shared" si="11"/>
        <v>-9372</v>
      </c>
      <c r="R75" s="514">
        <f t="shared" si="12"/>
        <v>-19441</v>
      </c>
    </row>
    <row r="76" spans="1:18" ht="17.25" customHeight="1" x14ac:dyDescent="0.25">
      <c r="A76" s="547"/>
      <c r="B76" s="573" t="s">
        <v>2090</v>
      </c>
      <c r="C76" s="543"/>
      <c r="D76" s="409">
        <v>12108</v>
      </c>
      <c r="E76" s="410">
        <v>11002</v>
      </c>
      <c r="F76" s="411">
        <v>23110</v>
      </c>
      <c r="G76" s="325" t="s">
        <v>500</v>
      </c>
      <c r="H76" s="589"/>
      <c r="I76">
        <v>69</v>
      </c>
      <c r="J76" t="s">
        <v>642</v>
      </c>
      <c r="L76">
        <v>65</v>
      </c>
      <c r="M76">
        <v>9320.0000000000036</v>
      </c>
      <c r="N76">
        <v>8565</v>
      </c>
      <c r="O76">
        <v>17885.000000000025</v>
      </c>
      <c r="P76" s="514">
        <f t="shared" si="10"/>
        <v>-2787.9999999999964</v>
      </c>
      <c r="Q76" s="514">
        <f t="shared" si="11"/>
        <v>-2437</v>
      </c>
      <c r="R76" s="514">
        <f t="shared" si="12"/>
        <v>-5224.9999999999745</v>
      </c>
    </row>
    <row r="77" spans="1:18" ht="17.25" customHeight="1" x14ac:dyDescent="0.25">
      <c r="A77" s="547"/>
      <c r="B77" s="573" t="s">
        <v>2091</v>
      </c>
      <c r="C77" s="543"/>
      <c r="D77" s="409">
        <v>19765</v>
      </c>
      <c r="E77" s="410">
        <v>18085</v>
      </c>
      <c r="F77" s="411">
        <v>37850</v>
      </c>
      <c r="G77" s="325" t="s">
        <v>2092</v>
      </c>
      <c r="H77" s="589"/>
      <c r="I77">
        <v>70</v>
      </c>
      <c r="J77" t="s">
        <v>651</v>
      </c>
      <c r="L77">
        <v>66</v>
      </c>
      <c r="M77">
        <v>7489.9999999999991</v>
      </c>
      <c r="N77">
        <v>7215.0000000000009</v>
      </c>
      <c r="O77">
        <v>14705</v>
      </c>
      <c r="P77" s="514">
        <f t="shared" si="10"/>
        <v>-12275</v>
      </c>
      <c r="Q77" s="514">
        <f t="shared" si="11"/>
        <v>-10870</v>
      </c>
      <c r="R77" s="514">
        <f t="shared" si="12"/>
        <v>-23145</v>
      </c>
    </row>
    <row r="78" spans="1:18" ht="17.25" customHeight="1" x14ac:dyDescent="0.25">
      <c r="A78" s="547"/>
      <c r="B78" s="573" t="s">
        <v>2093</v>
      </c>
      <c r="C78" s="543"/>
      <c r="D78" s="409">
        <v>12100</v>
      </c>
      <c r="E78" s="410">
        <v>10770</v>
      </c>
      <c r="F78" s="411">
        <v>22870</v>
      </c>
      <c r="G78" s="325" t="s">
        <v>2094</v>
      </c>
      <c r="H78" s="589"/>
      <c r="I78" t="s">
        <v>2272</v>
      </c>
      <c r="J78" t="s">
        <v>2117</v>
      </c>
      <c r="L78">
        <v>67</v>
      </c>
      <c r="M78">
        <v>14924.999999999996</v>
      </c>
      <c r="N78">
        <v>12991.999999999985</v>
      </c>
      <c r="O78">
        <v>27917.000000000007</v>
      </c>
      <c r="P78" s="514">
        <f t="shared" si="10"/>
        <v>2824.9999999999964</v>
      </c>
      <c r="Q78" s="514">
        <f t="shared" si="11"/>
        <v>2221.9999999999854</v>
      </c>
      <c r="R78" s="514">
        <f t="shared" si="12"/>
        <v>5047.0000000000073</v>
      </c>
    </row>
    <row r="79" spans="1:18" ht="18.75" customHeight="1" x14ac:dyDescent="0.25">
      <c r="A79" s="547"/>
      <c r="B79" s="573" t="s">
        <v>553</v>
      </c>
      <c r="C79" s="543"/>
      <c r="D79" s="409">
        <v>8290</v>
      </c>
      <c r="E79" s="410">
        <v>8210</v>
      </c>
      <c r="F79" s="411">
        <v>16500</v>
      </c>
      <c r="G79" s="326" t="s">
        <v>2095</v>
      </c>
      <c r="H79" s="589"/>
      <c r="I79">
        <v>72</v>
      </c>
      <c r="J79" t="s">
        <v>658</v>
      </c>
      <c r="L79">
        <v>68</v>
      </c>
      <c r="M79">
        <v>5255.0000000000009</v>
      </c>
      <c r="N79">
        <v>4829.9999999999991</v>
      </c>
      <c r="O79">
        <v>10085.000000000011</v>
      </c>
      <c r="P79" s="514">
        <f t="shared" si="10"/>
        <v>-3034.9999999999991</v>
      </c>
      <c r="Q79" s="514">
        <f t="shared" si="11"/>
        <v>-3380.0000000000009</v>
      </c>
      <c r="R79" s="514">
        <f t="shared" si="12"/>
        <v>-6414.9999999999891</v>
      </c>
    </row>
    <row r="80" spans="1:18" ht="19.5" customHeight="1" x14ac:dyDescent="0.25">
      <c r="A80" s="547"/>
      <c r="B80" s="573" t="s">
        <v>2096</v>
      </c>
      <c r="C80" s="543"/>
      <c r="D80" s="409">
        <v>9320</v>
      </c>
      <c r="E80" s="410">
        <v>8565</v>
      </c>
      <c r="F80" s="411">
        <v>17885</v>
      </c>
      <c r="G80" s="325" t="s">
        <v>2097</v>
      </c>
      <c r="H80" s="589"/>
      <c r="I80">
        <v>73</v>
      </c>
      <c r="J80" t="s">
        <v>700</v>
      </c>
      <c r="L80">
        <v>69</v>
      </c>
      <c r="M80">
        <v>4456.9999999999982</v>
      </c>
      <c r="N80">
        <v>4418</v>
      </c>
      <c r="O80">
        <v>8874.9999999999982</v>
      </c>
      <c r="P80" s="514">
        <f t="shared" si="10"/>
        <v>-4863.0000000000018</v>
      </c>
      <c r="Q80" s="514">
        <f t="shared" si="11"/>
        <v>-4147</v>
      </c>
      <c r="R80" s="514">
        <f t="shared" si="12"/>
        <v>-9010.0000000000018</v>
      </c>
    </row>
    <row r="81" spans="1:18" ht="19.5" customHeight="1" x14ac:dyDescent="0.25">
      <c r="A81" s="547"/>
      <c r="B81" s="573" t="s">
        <v>575</v>
      </c>
      <c r="C81" s="543"/>
      <c r="D81" s="409">
        <v>7490</v>
      </c>
      <c r="E81" s="410">
        <v>7215</v>
      </c>
      <c r="F81" s="411">
        <v>14705</v>
      </c>
      <c r="G81" s="325" t="s">
        <v>2098</v>
      </c>
      <c r="H81" s="589"/>
      <c r="I81">
        <v>74</v>
      </c>
      <c r="J81" t="s">
        <v>714</v>
      </c>
      <c r="L81">
        <v>70</v>
      </c>
      <c r="M81">
        <v>1827.9999999999995</v>
      </c>
      <c r="N81">
        <v>1744.9999999999995</v>
      </c>
      <c r="O81">
        <v>3572.9999999999995</v>
      </c>
      <c r="P81" s="514">
        <f t="shared" si="10"/>
        <v>-5662</v>
      </c>
      <c r="Q81" s="514">
        <f t="shared" si="11"/>
        <v>-5470</v>
      </c>
      <c r="R81" s="514">
        <f t="shared" si="12"/>
        <v>-11132</v>
      </c>
    </row>
    <row r="82" spans="1:18" ht="19.5" customHeight="1" x14ac:dyDescent="0.25">
      <c r="A82" s="547"/>
      <c r="B82" s="573" t="s">
        <v>609</v>
      </c>
      <c r="C82" s="543"/>
      <c r="D82" s="409">
        <v>14925</v>
      </c>
      <c r="E82" s="410">
        <v>12992</v>
      </c>
      <c r="F82" s="411">
        <v>27917</v>
      </c>
      <c r="G82" s="325" t="s">
        <v>2099</v>
      </c>
      <c r="H82" s="589"/>
      <c r="I82">
        <v>75</v>
      </c>
      <c r="J82" t="s">
        <v>728</v>
      </c>
      <c r="L82" t="s">
        <v>2272</v>
      </c>
      <c r="M82">
        <v>43224.000000000036</v>
      </c>
      <c r="N82">
        <v>43511.000000000015</v>
      </c>
      <c r="O82">
        <v>86735.000000000073</v>
      </c>
      <c r="P82" s="514">
        <f t="shared" si="10"/>
        <v>28299.000000000036</v>
      </c>
      <c r="Q82" s="514">
        <f t="shared" si="11"/>
        <v>30519.000000000015</v>
      </c>
      <c r="R82" s="514">
        <f t="shared" si="12"/>
        <v>58818.000000000073</v>
      </c>
    </row>
    <row r="83" spans="1:18" ht="19.5" customHeight="1" x14ac:dyDescent="0.25">
      <c r="A83" s="547"/>
      <c r="B83" s="573" t="s">
        <v>628</v>
      </c>
      <c r="C83" s="543"/>
      <c r="D83" s="409">
        <v>5255</v>
      </c>
      <c r="E83" s="410">
        <v>4830</v>
      </c>
      <c r="F83" s="411">
        <v>10085</v>
      </c>
      <c r="G83" s="325" t="s">
        <v>2102</v>
      </c>
      <c r="H83" s="589"/>
      <c r="I83">
        <v>76</v>
      </c>
      <c r="J83" t="s">
        <v>744</v>
      </c>
      <c r="K83" t="s">
        <v>2293</v>
      </c>
      <c r="M83">
        <v>348400</v>
      </c>
      <c r="N83">
        <v>326799.99999999994</v>
      </c>
      <c r="O83">
        <v>675200.00000000012</v>
      </c>
      <c r="P83" s="514">
        <f t="shared" si="10"/>
        <v>343145</v>
      </c>
      <c r="Q83" s="514">
        <f t="shared" si="11"/>
        <v>321969.99999999994</v>
      </c>
      <c r="R83" s="514">
        <f t="shared" si="12"/>
        <v>665115.00000000012</v>
      </c>
    </row>
    <row r="84" spans="1:18" ht="19.5" customHeight="1" x14ac:dyDescent="0.25">
      <c r="A84" s="547"/>
      <c r="B84" s="573" t="s">
        <v>642</v>
      </c>
      <c r="C84" s="543"/>
      <c r="D84" s="409">
        <v>4527</v>
      </c>
      <c r="E84" s="410">
        <v>4498</v>
      </c>
      <c r="F84" s="411">
        <v>9025</v>
      </c>
      <c r="G84" s="325" t="s">
        <v>2100</v>
      </c>
      <c r="H84" s="589"/>
      <c r="I84" t="s">
        <v>2272</v>
      </c>
      <c r="J84" t="s">
        <v>315</v>
      </c>
      <c r="K84" t="s">
        <v>2294</v>
      </c>
      <c r="L84">
        <v>72</v>
      </c>
      <c r="M84">
        <v>57234.000000000044</v>
      </c>
      <c r="N84">
        <v>51399</v>
      </c>
      <c r="O84">
        <v>108633.00000000004</v>
      </c>
      <c r="P84" s="514">
        <f t="shared" si="10"/>
        <v>52707.000000000044</v>
      </c>
      <c r="Q84" s="514">
        <f t="shared" si="11"/>
        <v>46901</v>
      </c>
      <c r="R84" s="514">
        <f t="shared" si="12"/>
        <v>99608.000000000044</v>
      </c>
    </row>
    <row r="85" spans="1:18" ht="21" customHeight="1" x14ac:dyDescent="0.25">
      <c r="A85" s="547"/>
      <c r="B85" s="542" t="s">
        <v>651</v>
      </c>
      <c r="C85" s="543"/>
      <c r="D85" s="409">
        <v>1758</v>
      </c>
      <c r="E85" s="410">
        <v>1665</v>
      </c>
      <c r="F85" s="411">
        <v>3423</v>
      </c>
      <c r="G85" s="325" t="s">
        <v>2101</v>
      </c>
      <c r="H85" s="589"/>
      <c r="I85">
        <v>78</v>
      </c>
      <c r="J85" t="s">
        <v>773</v>
      </c>
      <c r="L85">
        <v>73</v>
      </c>
      <c r="M85">
        <v>28782.999999999996</v>
      </c>
      <c r="N85">
        <v>25996.000000000007</v>
      </c>
      <c r="O85">
        <v>54779</v>
      </c>
      <c r="P85" s="514">
        <f t="shared" si="10"/>
        <v>27024.999999999996</v>
      </c>
      <c r="Q85" s="514">
        <f t="shared" si="11"/>
        <v>24331.000000000007</v>
      </c>
      <c r="R85" s="514">
        <f t="shared" si="12"/>
        <v>51356</v>
      </c>
    </row>
    <row r="86" spans="1:18" ht="21" customHeight="1" thickBot="1" x14ac:dyDescent="0.3">
      <c r="A86" s="548"/>
      <c r="B86" s="544" t="s">
        <v>2152</v>
      </c>
      <c r="C86" s="545" t="s">
        <v>2117</v>
      </c>
      <c r="D86" s="427">
        <v>43224</v>
      </c>
      <c r="E86" s="428">
        <v>43511</v>
      </c>
      <c r="F86" s="429">
        <v>86735</v>
      </c>
      <c r="G86" s="327" t="s">
        <v>2230</v>
      </c>
      <c r="H86" s="590"/>
      <c r="I86">
        <v>79</v>
      </c>
      <c r="J86" t="s">
        <v>823</v>
      </c>
      <c r="L86">
        <v>74</v>
      </c>
      <c r="M86">
        <v>10909.999999999996</v>
      </c>
      <c r="N86">
        <v>9840.0000000000146</v>
      </c>
      <c r="O86">
        <v>20750</v>
      </c>
      <c r="P86" s="514">
        <f t="shared" si="10"/>
        <v>-32314.000000000004</v>
      </c>
      <c r="Q86" s="514">
        <f t="shared" si="11"/>
        <v>-33670.999999999985</v>
      </c>
      <c r="R86" s="514">
        <f t="shared" si="12"/>
        <v>-65985</v>
      </c>
    </row>
    <row r="87" spans="1:18" ht="24" customHeight="1" thickBot="1" x14ac:dyDescent="0.3">
      <c r="A87" s="539" t="s">
        <v>54</v>
      </c>
      <c r="B87" s="541"/>
      <c r="C87" s="540"/>
      <c r="D87" s="418">
        <v>348400</v>
      </c>
      <c r="E87" s="419">
        <v>326800</v>
      </c>
      <c r="F87" s="420">
        <v>675200</v>
      </c>
      <c r="G87" s="574" t="s">
        <v>55</v>
      </c>
      <c r="H87" s="558"/>
      <c r="I87">
        <v>80</v>
      </c>
      <c r="J87" t="s">
        <v>845</v>
      </c>
      <c r="L87">
        <v>75</v>
      </c>
      <c r="M87">
        <v>14029.999999999993</v>
      </c>
      <c r="N87">
        <v>13779.000000000002</v>
      </c>
      <c r="O87">
        <v>27809.000000000007</v>
      </c>
      <c r="P87" s="514">
        <f t="shared" si="10"/>
        <v>-334370</v>
      </c>
      <c r="Q87" s="514">
        <f t="shared" si="11"/>
        <v>-313021</v>
      </c>
      <c r="R87" s="514">
        <f t="shared" si="12"/>
        <v>-647391</v>
      </c>
    </row>
    <row r="88" spans="1:18" ht="19.5" customHeight="1" x14ac:dyDescent="0.25">
      <c r="A88" s="546" t="s">
        <v>2103</v>
      </c>
      <c r="B88" s="567" t="s">
        <v>658</v>
      </c>
      <c r="C88" s="568"/>
      <c r="D88" s="430">
        <v>63891</v>
      </c>
      <c r="E88" s="431">
        <v>57556</v>
      </c>
      <c r="F88" s="432">
        <v>121447</v>
      </c>
      <c r="G88" s="304" t="s">
        <v>661</v>
      </c>
      <c r="H88" s="550" t="s">
        <v>2104</v>
      </c>
      <c r="I88">
        <v>81</v>
      </c>
      <c r="J88" t="s">
        <v>853</v>
      </c>
      <c r="L88">
        <v>76</v>
      </c>
      <c r="M88">
        <v>9547.0000000000018</v>
      </c>
      <c r="N88">
        <v>9012.9999999999964</v>
      </c>
      <c r="O88">
        <v>18560</v>
      </c>
      <c r="P88" s="514">
        <f t="shared" si="10"/>
        <v>-54344</v>
      </c>
      <c r="Q88" s="514">
        <f t="shared" si="11"/>
        <v>-48543</v>
      </c>
      <c r="R88" s="514">
        <f t="shared" si="12"/>
        <v>-102887</v>
      </c>
    </row>
    <row r="89" spans="1:18" ht="19.5" customHeight="1" x14ac:dyDescent="0.25">
      <c r="A89" s="547"/>
      <c r="B89" s="569" t="s">
        <v>700</v>
      </c>
      <c r="C89" s="570"/>
      <c r="D89" s="430">
        <v>23872</v>
      </c>
      <c r="E89" s="431">
        <v>21464</v>
      </c>
      <c r="F89" s="432">
        <v>45336</v>
      </c>
      <c r="G89" s="267" t="s">
        <v>703</v>
      </c>
      <c r="H89" s="551"/>
      <c r="I89">
        <v>82</v>
      </c>
      <c r="J89" t="s">
        <v>865</v>
      </c>
      <c r="L89" t="s">
        <v>2272</v>
      </c>
      <c r="M89">
        <v>30895.999999999996</v>
      </c>
      <c r="N89">
        <v>29572.999999999996</v>
      </c>
      <c r="O89">
        <v>60469</v>
      </c>
      <c r="P89" s="514">
        <f t="shared" si="10"/>
        <v>7023.9999999999964</v>
      </c>
      <c r="Q89" s="514">
        <f t="shared" si="11"/>
        <v>8108.9999999999964</v>
      </c>
      <c r="R89" s="514">
        <f t="shared" si="12"/>
        <v>15133</v>
      </c>
    </row>
    <row r="90" spans="1:18" ht="19.5" customHeight="1" x14ac:dyDescent="0.25">
      <c r="A90" s="547"/>
      <c r="B90" s="569" t="s">
        <v>714</v>
      </c>
      <c r="C90" s="570"/>
      <c r="D90" s="430">
        <v>10910</v>
      </c>
      <c r="E90" s="431">
        <v>9840</v>
      </c>
      <c r="F90" s="432">
        <v>20750</v>
      </c>
      <c r="G90" s="267" t="s">
        <v>717</v>
      </c>
      <c r="H90" s="551"/>
      <c r="I90">
        <v>83</v>
      </c>
      <c r="J90" t="s">
        <v>1558</v>
      </c>
      <c r="K90" t="s">
        <v>2295</v>
      </c>
      <c r="M90">
        <v>151400.00000000003</v>
      </c>
      <c r="N90">
        <v>139600</v>
      </c>
      <c r="O90">
        <v>291000.00000000006</v>
      </c>
      <c r="P90" s="514">
        <f t="shared" si="10"/>
        <v>140490.00000000003</v>
      </c>
      <c r="Q90" s="514">
        <f t="shared" si="11"/>
        <v>129760</v>
      </c>
      <c r="R90" s="514">
        <f t="shared" si="12"/>
        <v>270250.00000000006</v>
      </c>
    </row>
    <row r="91" spans="1:18" ht="19.5" customHeight="1" x14ac:dyDescent="0.25">
      <c r="A91" s="547"/>
      <c r="B91" s="569" t="s">
        <v>728</v>
      </c>
      <c r="C91" s="570"/>
      <c r="D91" s="430">
        <v>14030</v>
      </c>
      <c r="E91" s="431">
        <v>13779</v>
      </c>
      <c r="F91" s="432">
        <v>27809</v>
      </c>
      <c r="G91" s="267" t="s">
        <v>731</v>
      </c>
      <c r="H91" s="551"/>
      <c r="I91">
        <v>84</v>
      </c>
      <c r="J91" t="s">
        <v>1626</v>
      </c>
      <c r="K91" t="s">
        <v>2296</v>
      </c>
      <c r="L91">
        <v>78</v>
      </c>
      <c r="M91">
        <v>37955.000000000007</v>
      </c>
      <c r="N91">
        <v>34645.999999999971</v>
      </c>
      <c r="O91">
        <v>72600.999999999971</v>
      </c>
      <c r="P91" s="514">
        <f t="shared" si="10"/>
        <v>23925.000000000007</v>
      </c>
      <c r="Q91" s="514">
        <f t="shared" si="11"/>
        <v>20866.999999999971</v>
      </c>
      <c r="R91" s="514">
        <f t="shared" si="12"/>
        <v>44791.999999999971</v>
      </c>
    </row>
    <row r="92" spans="1:18" ht="19.5" customHeight="1" x14ac:dyDescent="0.25">
      <c r="A92" s="547"/>
      <c r="B92" s="569" t="s">
        <v>744</v>
      </c>
      <c r="C92" s="570"/>
      <c r="D92" s="430">
        <v>7801</v>
      </c>
      <c r="E92" s="431">
        <v>7388</v>
      </c>
      <c r="F92" s="432">
        <v>15189</v>
      </c>
      <c r="G92" s="267" t="s">
        <v>747</v>
      </c>
      <c r="H92" s="551"/>
      <c r="I92">
        <v>85</v>
      </c>
      <c r="J92" t="s">
        <v>1632</v>
      </c>
      <c r="L92">
        <v>79</v>
      </c>
      <c r="M92">
        <v>24239.999999999989</v>
      </c>
      <c r="N92">
        <v>22740.000000000007</v>
      </c>
      <c r="O92">
        <v>46980.000000000044</v>
      </c>
      <c r="P92" s="514">
        <f t="shared" si="10"/>
        <v>16438.999999999989</v>
      </c>
      <c r="Q92" s="514">
        <f t="shared" si="11"/>
        <v>15352.000000000007</v>
      </c>
      <c r="R92" s="514">
        <f t="shared" si="12"/>
        <v>31791.000000000044</v>
      </c>
    </row>
    <row r="93" spans="1:18" ht="19.5" customHeight="1" thickBot="1" x14ac:dyDescent="0.3">
      <c r="A93" s="548"/>
      <c r="B93" s="571" t="s">
        <v>2105</v>
      </c>
      <c r="C93" s="572"/>
      <c r="D93" s="433">
        <v>30896</v>
      </c>
      <c r="E93" s="434">
        <v>29573</v>
      </c>
      <c r="F93" s="435">
        <v>60469</v>
      </c>
      <c r="G93" s="130" t="s">
        <v>2231</v>
      </c>
      <c r="H93" s="552"/>
      <c r="I93">
        <v>86</v>
      </c>
      <c r="J93" t="s">
        <v>1680</v>
      </c>
      <c r="L93">
        <v>80</v>
      </c>
      <c r="M93">
        <v>19915.999999999993</v>
      </c>
      <c r="N93">
        <v>19268</v>
      </c>
      <c r="O93">
        <v>39183.999999999993</v>
      </c>
      <c r="P93" s="514">
        <f t="shared" si="10"/>
        <v>-10980.000000000007</v>
      </c>
      <c r="Q93" s="514">
        <f t="shared" si="11"/>
        <v>-10305</v>
      </c>
      <c r="R93" s="514">
        <f t="shared" si="12"/>
        <v>-21285.000000000007</v>
      </c>
    </row>
    <row r="94" spans="1:18" ht="23.25" customHeight="1" thickBot="1" x14ac:dyDescent="0.3">
      <c r="A94" s="539" t="s">
        <v>54</v>
      </c>
      <c r="B94" s="541"/>
      <c r="C94" s="540"/>
      <c r="D94" s="418">
        <v>151400</v>
      </c>
      <c r="E94" s="419">
        <v>139600</v>
      </c>
      <c r="F94" s="420">
        <v>291000</v>
      </c>
      <c r="G94" s="541" t="s">
        <v>55</v>
      </c>
      <c r="H94" s="540"/>
      <c r="I94">
        <v>87</v>
      </c>
      <c r="J94" t="s">
        <v>1698</v>
      </c>
      <c r="L94">
        <v>81</v>
      </c>
      <c r="M94">
        <v>15578.999999999998</v>
      </c>
      <c r="N94">
        <v>15161.000000000005</v>
      </c>
      <c r="O94">
        <v>30739.999999999989</v>
      </c>
      <c r="P94" s="514">
        <f t="shared" si="10"/>
        <v>-135821</v>
      </c>
      <c r="Q94" s="514">
        <f t="shared" si="11"/>
        <v>-124439</v>
      </c>
      <c r="R94" s="514">
        <f t="shared" si="12"/>
        <v>-260260</v>
      </c>
    </row>
    <row r="95" spans="1:18" ht="23.25" customHeight="1" x14ac:dyDescent="0.25">
      <c r="A95" s="546" t="s">
        <v>2106</v>
      </c>
      <c r="B95" s="555" t="s">
        <v>2107</v>
      </c>
      <c r="C95" s="556"/>
      <c r="D95" s="430">
        <v>37955</v>
      </c>
      <c r="E95" s="431">
        <v>34646</v>
      </c>
      <c r="F95" s="431">
        <v>72601</v>
      </c>
      <c r="G95" s="194" t="s">
        <v>776</v>
      </c>
      <c r="H95" s="550" t="s">
        <v>2108</v>
      </c>
      <c r="I95">
        <v>88</v>
      </c>
      <c r="J95" t="s">
        <v>1711</v>
      </c>
      <c r="L95">
        <v>82</v>
      </c>
      <c r="M95">
        <v>13709.999999999996</v>
      </c>
      <c r="N95">
        <v>12984.999999999995</v>
      </c>
      <c r="O95">
        <v>26694.999999999989</v>
      </c>
      <c r="P95" s="514">
        <f t="shared" si="10"/>
        <v>-24245.000000000004</v>
      </c>
      <c r="Q95" s="514">
        <f t="shared" si="11"/>
        <v>-21661.000000000007</v>
      </c>
      <c r="R95" s="514">
        <f t="shared" si="12"/>
        <v>-45906.000000000015</v>
      </c>
    </row>
    <row r="96" spans="1:18" ht="23.25" customHeight="1" x14ac:dyDescent="0.25">
      <c r="A96" s="547"/>
      <c r="B96" s="542" t="s">
        <v>2109</v>
      </c>
      <c r="C96" s="543"/>
      <c r="D96" s="430">
        <v>24240</v>
      </c>
      <c r="E96" s="431">
        <v>22740</v>
      </c>
      <c r="F96" s="431">
        <v>46980</v>
      </c>
      <c r="G96" s="193" t="s">
        <v>2110</v>
      </c>
      <c r="H96" s="551"/>
      <c r="I96">
        <v>89</v>
      </c>
      <c r="J96" t="s">
        <v>1724</v>
      </c>
      <c r="K96" t="s">
        <v>2297</v>
      </c>
      <c r="M96">
        <v>111400</v>
      </c>
      <c r="N96">
        <v>104799.99999999997</v>
      </c>
      <c r="O96">
        <v>216200</v>
      </c>
      <c r="P96" s="514">
        <f t="shared" si="10"/>
        <v>87160</v>
      </c>
      <c r="Q96" s="514">
        <f t="shared" si="11"/>
        <v>82059.999999999971</v>
      </c>
      <c r="R96" s="514">
        <f t="shared" si="12"/>
        <v>169220</v>
      </c>
    </row>
    <row r="97" spans="1:18" ht="23.25" customHeight="1" x14ac:dyDescent="0.25">
      <c r="A97" s="547"/>
      <c r="B97" s="542" t="s">
        <v>845</v>
      </c>
      <c r="C97" s="543"/>
      <c r="D97" s="430">
        <v>19916</v>
      </c>
      <c r="E97" s="431">
        <v>19268</v>
      </c>
      <c r="F97" s="431">
        <v>39184</v>
      </c>
      <c r="G97" s="193" t="s">
        <v>848</v>
      </c>
      <c r="H97" s="551"/>
      <c r="I97">
        <v>90</v>
      </c>
      <c r="J97" t="s">
        <v>1749</v>
      </c>
      <c r="K97" t="s">
        <v>2298</v>
      </c>
      <c r="L97">
        <v>83</v>
      </c>
      <c r="M97">
        <v>65389.999999999942</v>
      </c>
      <c r="N97">
        <v>59064.999999999985</v>
      </c>
      <c r="O97">
        <v>124455.00000000001</v>
      </c>
      <c r="P97" s="514">
        <f t="shared" si="10"/>
        <v>45473.999999999942</v>
      </c>
      <c r="Q97" s="514">
        <f t="shared" si="11"/>
        <v>39796.999999999985</v>
      </c>
      <c r="R97" s="514">
        <f t="shared" si="12"/>
        <v>85271.000000000015</v>
      </c>
    </row>
    <row r="98" spans="1:18" ht="23.25" customHeight="1" x14ac:dyDescent="0.25">
      <c r="A98" s="547"/>
      <c r="B98" s="542" t="s">
        <v>853</v>
      </c>
      <c r="C98" s="543"/>
      <c r="D98" s="430">
        <v>15579</v>
      </c>
      <c r="E98" s="431">
        <v>15161</v>
      </c>
      <c r="F98" s="431">
        <v>30740</v>
      </c>
      <c r="G98" s="193" t="s">
        <v>856</v>
      </c>
      <c r="H98" s="551"/>
      <c r="I98">
        <v>91</v>
      </c>
      <c r="J98" t="s">
        <v>1772</v>
      </c>
      <c r="L98">
        <v>84</v>
      </c>
      <c r="M98">
        <v>5039.9999999999973</v>
      </c>
      <c r="N98">
        <v>4970</v>
      </c>
      <c r="O98">
        <v>10010.000000000002</v>
      </c>
      <c r="P98" s="514">
        <f t="shared" si="10"/>
        <v>-10539.000000000004</v>
      </c>
      <c r="Q98" s="514">
        <f t="shared" si="11"/>
        <v>-10191</v>
      </c>
      <c r="R98" s="514">
        <f t="shared" si="12"/>
        <v>-20730</v>
      </c>
    </row>
    <row r="99" spans="1:18" ht="23.25" customHeight="1" thickBot="1" x14ac:dyDescent="0.3">
      <c r="A99" s="548"/>
      <c r="B99" s="544" t="s">
        <v>865</v>
      </c>
      <c r="C99" s="545"/>
      <c r="D99" s="433">
        <v>13710</v>
      </c>
      <c r="E99" s="434">
        <v>12985</v>
      </c>
      <c r="F99" s="434">
        <v>26695</v>
      </c>
      <c r="G99" s="195" t="s">
        <v>868</v>
      </c>
      <c r="H99" s="552"/>
      <c r="I99">
        <v>92</v>
      </c>
      <c r="J99" t="s">
        <v>1774</v>
      </c>
      <c r="L99">
        <v>85</v>
      </c>
      <c r="M99">
        <v>43062.999999999935</v>
      </c>
      <c r="N99">
        <v>39513.999999999927</v>
      </c>
      <c r="O99">
        <v>82576.999999999913</v>
      </c>
      <c r="P99" s="514">
        <f t="shared" si="10"/>
        <v>29352.999999999935</v>
      </c>
      <c r="Q99" s="514">
        <f t="shared" si="11"/>
        <v>26528.999999999927</v>
      </c>
      <c r="R99" s="514">
        <f t="shared" si="12"/>
        <v>55881.999999999913</v>
      </c>
    </row>
    <row r="100" spans="1:18" ht="23.25" customHeight="1" thickBot="1" x14ac:dyDescent="0.3">
      <c r="A100" s="539" t="s">
        <v>54</v>
      </c>
      <c r="B100" s="541"/>
      <c r="C100" s="540"/>
      <c r="D100" s="418">
        <v>111400</v>
      </c>
      <c r="E100" s="419">
        <v>104800</v>
      </c>
      <c r="F100" s="419">
        <v>216200</v>
      </c>
      <c r="G100" s="539" t="s">
        <v>55</v>
      </c>
      <c r="H100" s="540"/>
      <c r="I100">
        <v>93</v>
      </c>
      <c r="J100" t="s">
        <v>1781</v>
      </c>
      <c r="L100">
        <v>86</v>
      </c>
      <c r="M100">
        <v>13769.999999999995</v>
      </c>
      <c r="N100">
        <v>12679.999999999998</v>
      </c>
      <c r="O100">
        <v>26450.000000000004</v>
      </c>
      <c r="P100" s="514">
        <f t="shared" si="10"/>
        <v>-97630</v>
      </c>
      <c r="Q100" s="514">
        <f t="shared" si="11"/>
        <v>-92120</v>
      </c>
      <c r="R100" s="514">
        <f t="shared" si="12"/>
        <v>-189750</v>
      </c>
    </row>
    <row r="101" spans="1:18" ht="25.5" customHeight="1" x14ac:dyDescent="0.3">
      <c r="A101" s="533" t="s">
        <v>2172</v>
      </c>
      <c r="B101" s="533"/>
      <c r="C101" s="533"/>
      <c r="D101" s="533"/>
      <c r="E101" s="533"/>
      <c r="F101" s="533"/>
      <c r="G101" s="533"/>
      <c r="H101" s="533"/>
      <c r="I101">
        <v>94</v>
      </c>
      <c r="J101" t="s">
        <v>1835</v>
      </c>
      <c r="L101">
        <v>87</v>
      </c>
      <c r="M101">
        <v>4904.9999999999964</v>
      </c>
      <c r="N101">
        <v>4744.9999999999973</v>
      </c>
      <c r="O101">
        <v>9650.0000000000036</v>
      </c>
      <c r="P101" s="514">
        <f t="shared" si="10"/>
        <v>4904.9999999999964</v>
      </c>
      <c r="Q101" s="514">
        <f t="shared" si="11"/>
        <v>4744.9999999999973</v>
      </c>
      <c r="R101" s="514">
        <f t="shared" si="12"/>
        <v>9650.0000000000036</v>
      </c>
    </row>
    <row r="102" spans="1:18" ht="34.5" customHeight="1" thickBot="1" x14ac:dyDescent="0.3">
      <c r="A102" s="538" t="s">
        <v>2173</v>
      </c>
      <c r="B102" s="538"/>
      <c r="C102" s="538"/>
      <c r="D102" s="538"/>
      <c r="E102" s="538"/>
      <c r="F102" s="538"/>
      <c r="G102" s="538"/>
      <c r="H102" s="538"/>
      <c r="I102">
        <v>95</v>
      </c>
      <c r="J102" t="s">
        <v>1845</v>
      </c>
      <c r="L102">
        <v>88</v>
      </c>
      <c r="M102">
        <v>10480.000000000005</v>
      </c>
      <c r="N102">
        <v>10149.999999999998</v>
      </c>
      <c r="O102">
        <v>20629.999999999989</v>
      </c>
      <c r="P102" s="514">
        <f t="shared" si="10"/>
        <v>10480.000000000005</v>
      </c>
      <c r="Q102" s="514">
        <f t="shared" si="11"/>
        <v>10149.999999999998</v>
      </c>
      <c r="R102" s="514">
        <f t="shared" si="12"/>
        <v>20629.999999999989</v>
      </c>
    </row>
    <row r="103" spans="1:18" ht="34.5" customHeight="1" x14ac:dyDescent="0.25">
      <c r="A103" s="559" t="s">
        <v>2043</v>
      </c>
      <c r="B103" s="561" t="s">
        <v>0</v>
      </c>
      <c r="C103" s="562"/>
      <c r="D103" s="241" t="s">
        <v>2</v>
      </c>
      <c r="E103" s="169" t="s">
        <v>3</v>
      </c>
      <c r="F103" s="243" t="s">
        <v>4</v>
      </c>
      <c r="G103" s="559" t="s">
        <v>6</v>
      </c>
      <c r="H103" s="565" t="s">
        <v>2044</v>
      </c>
      <c r="I103">
        <v>96</v>
      </c>
      <c r="J103" t="s">
        <v>1851</v>
      </c>
      <c r="L103">
        <v>89</v>
      </c>
      <c r="M103">
        <v>17422.000000000007</v>
      </c>
      <c r="N103">
        <v>16776</v>
      </c>
      <c r="O103">
        <v>34198.000000000022</v>
      </c>
      <c r="P103" s="514" t="e">
        <f t="shared" si="10"/>
        <v>#VALUE!</v>
      </c>
      <c r="Q103" s="514" t="e">
        <f t="shared" si="11"/>
        <v>#VALUE!</v>
      </c>
      <c r="R103" s="514" t="e">
        <f t="shared" si="12"/>
        <v>#VALUE!</v>
      </c>
    </row>
    <row r="104" spans="1:18" ht="34.5" customHeight="1" thickBot="1" x14ac:dyDescent="0.3">
      <c r="A104" s="560"/>
      <c r="B104" s="563"/>
      <c r="C104" s="564"/>
      <c r="D104" s="242" t="s">
        <v>7</v>
      </c>
      <c r="E104" s="170" t="s">
        <v>8</v>
      </c>
      <c r="F104" s="244" t="s">
        <v>9</v>
      </c>
      <c r="G104" s="560"/>
      <c r="H104" s="566"/>
      <c r="I104">
        <v>97</v>
      </c>
      <c r="J104" t="s">
        <v>1855</v>
      </c>
      <c r="L104">
        <v>90</v>
      </c>
      <c r="M104">
        <v>35519.999999999964</v>
      </c>
      <c r="N104">
        <v>31835.000000000018</v>
      </c>
      <c r="O104">
        <v>67354.999999999971</v>
      </c>
      <c r="P104" s="514" t="e">
        <f t="shared" si="10"/>
        <v>#VALUE!</v>
      </c>
      <c r="Q104" s="514" t="e">
        <f t="shared" si="11"/>
        <v>#VALUE!</v>
      </c>
      <c r="R104" s="514" t="e">
        <f t="shared" si="12"/>
        <v>#VALUE!</v>
      </c>
    </row>
    <row r="105" spans="1:18" ht="18" customHeight="1" x14ac:dyDescent="0.25">
      <c r="A105" s="546" t="s">
        <v>2010</v>
      </c>
      <c r="B105" s="555" t="s">
        <v>1558</v>
      </c>
      <c r="C105" s="556"/>
      <c r="D105" s="409">
        <v>65390</v>
      </c>
      <c r="E105" s="410">
        <v>59065</v>
      </c>
      <c r="F105" s="410">
        <v>124455</v>
      </c>
      <c r="G105" s="194" t="s">
        <v>1561</v>
      </c>
      <c r="H105" s="550" t="s">
        <v>2011</v>
      </c>
      <c r="I105">
        <v>98</v>
      </c>
      <c r="J105" t="s">
        <v>1878</v>
      </c>
      <c r="L105">
        <v>91</v>
      </c>
      <c r="M105">
        <v>5268.9999999999991</v>
      </c>
      <c r="N105">
        <v>3409</v>
      </c>
      <c r="O105">
        <v>8677.9999999999982</v>
      </c>
      <c r="P105" s="514">
        <f t="shared" si="10"/>
        <v>-60121</v>
      </c>
      <c r="Q105" s="514">
        <f t="shared" si="11"/>
        <v>-55656</v>
      </c>
      <c r="R105" s="514">
        <f t="shared" si="12"/>
        <v>-115777</v>
      </c>
    </row>
    <row r="106" spans="1:18" ht="21.75" customHeight="1" x14ac:dyDescent="0.25">
      <c r="A106" s="547"/>
      <c r="B106" s="542" t="s">
        <v>2150</v>
      </c>
      <c r="C106" s="543"/>
      <c r="D106" s="409">
        <v>5040</v>
      </c>
      <c r="E106" s="410">
        <v>4970</v>
      </c>
      <c r="F106" s="410">
        <v>10010</v>
      </c>
      <c r="G106" s="193" t="s">
        <v>1627</v>
      </c>
      <c r="H106" s="551"/>
      <c r="I106">
        <v>99</v>
      </c>
      <c r="J106" t="s">
        <v>1888</v>
      </c>
      <c r="L106">
        <v>92</v>
      </c>
      <c r="M106">
        <v>2340.9999999999995</v>
      </c>
      <c r="N106">
        <v>2355.9999999999995</v>
      </c>
      <c r="O106">
        <v>4697</v>
      </c>
      <c r="P106" s="514">
        <f t="shared" si="10"/>
        <v>-2699.0000000000005</v>
      </c>
      <c r="Q106" s="514">
        <f t="shared" si="11"/>
        <v>-2614.0000000000005</v>
      </c>
      <c r="R106" s="514">
        <f t="shared" si="12"/>
        <v>-5313</v>
      </c>
    </row>
    <row r="107" spans="1:18" ht="17.25" customHeight="1" x14ac:dyDescent="0.25">
      <c r="A107" s="547"/>
      <c r="B107" s="542" t="s">
        <v>2012</v>
      </c>
      <c r="C107" s="543"/>
      <c r="D107" s="409">
        <v>43063</v>
      </c>
      <c r="E107" s="410">
        <v>39514</v>
      </c>
      <c r="F107" s="410">
        <v>82577</v>
      </c>
      <c r="G107" s="193" t="s">
        <v>2013</v>
      </c>
      <c r="H107" s="551"/>
      <c r="I107">
        <v>100</v>
      </c>
      <c r="J107" t="s">
        <v>1893</v>
      </c>
      <c r="K107" t="s">
        <v>2299</v>
      </c>
      <c r="M107">
        <v>203199.99999999985</v>
      </c>
      <c r="N107">
        <v>185499.99999999994</v>
      </c>
      <c r="O107">
        <v>388699.99999999988</v>
      </c>
      <c r="P107" s="514">
        <f t="shared" si="10"/>
        <v>160136.99999999985</v>
      </c>
      <c r="Q107" s="514">
        <f t="shared" si="11"/>
        <v>145985.99999999994</v>
      </c>
      <c r="R107" s="514">
        <f t="shared" si="12"/>
        <v>306122.99999999988</v>
      </c>
    </row>
    <row r="108" spans="1:18" ht="15.75" x14ac:dyDescent="0.25">
      <c r="A108" s="547"/>
      <c r="B108" s="542" t="s">
        <v>1680</v>
      </c>
      <c r="C108" s="543"/>
      <c r="D108" s="409">
        <v>13770</v>
      </c>
      <c r="E108" s="410">
        <v>12680</v>
      </c>
      <c r="F108" s="410">
        <v>26450</v>
      </c>
      <c r="G108" s="193" t="s">
        <v>2014</v>
      </c>
      <c r="H108" s="551"/>
      <c r="I108">
        <v>101</v>
      </c>
      <c r="J108" t="s">
        <v>1895</v>
      </c>
      <c r="K108" t="s">
        <v>2300</v>
      </c>
      <c r="L108">
        <v>93</v>
      </c>
      <c r="M108">
        <v>39335.000000000044</v>
      </c>
      <c r="N108">
        <v>35300.000000000007</v>
      </c>
      <c r="O108">
        <v>74634.999999999913</v>
      </c>
      <c r="P108" s="514">
        <f t="shared" si="10"/>
        <v>25565.000000000044</v>
      </c>
      <c r="Q108" s="514">
        <f t="shared" si="11"/>
        <v>22620.000000000007</v>
      </c>
      <c r="R108" s="514">
        <f t="shared" si="12"/>
        <v>48184.999999999913</v>
      </c>
    </row>
    <row r="109" spans="1:18" ht="21" customHeight="1" x14ac:dyDescent="0.25">
      <c r="A109" s="547"/>
      <c r="B109" s="542" t="s">
        <v>1698</v>
      </c>
      <c r="C109" s="543"/>
      <c r="D109" s="409">
        <v>4905</v>
      </c>
      <c r="E109" s="410">
        <v>4745</v>
      </c>
      <c r="F109" s="410">
        <v>9650</v>
      </c>
      <c r="G109" s="193" t="s">
        <v>1700</v>
      </c>
      <c r="H109" s="551"/>
      <c r="I109">
        <v>102</v>
      </c>
      <c r="J109" t="s">
        <v>1919</v>
      </c>
      <c r="L109">
        <v>94</v>
      </c>
      <c r="M109">
        <v>10234.000000000005</v>
      </c>
      <c r="N109">
        <v>9523.0000000000036</v>
      </c>
      <c r="O109">
        <v>19757.000000000018</v>
      </c>
      <c r="P109" s="514">
        <f t="shared" si="10"/>
        <v>5329.0000000000055</v>
      </c>
      <c r="Q109" s="514">
        <f t="shared" si="11"/>
        <v>4778.0000000000036</v>
      </c>
      <c r="R109" s="514">
        <f t="shared" si="12"/>
        <v>10107.000000000018</v>
      </c>
    </row>
    <row r="110" spans="1:18" ht="21" customHeight="1" x14ac:dyDescent="0.25">
      <c r="A110" s="547"/>
      <c r="B110" s="542" t="s">
        <v>2015</v>
      </c>
      <c r="C110" s="543"/>
      <c r="D110" s="409">
        <v>10480</v>
      </c>
      <c r="E110" s="410">
        <v>10150</v>
      </c>
      <c r="F110" s="410">
        <v>20630</v>
      </c>
      <c r="G110" s="193" t="s">
        <v>1714</v>
      </c>
      <c r="H110" s="551"/>
      <c r="I110">
        <v>103</v>
      </c>
      <c r="J110" t="s">
        <v>1931</v>
      </c>
      <c r="L110">
        <v>95</v>
      </c>
      <c r="M110">
        <v>5751.0000000000018</v>
      </c>
      <c r="N110">
        <v>5482.0000000000009</v>
      </c>
      <c r="O110">
        <v>11232.999999999998</v>
      </c>
      <c r="P110" s="514">
        <f t="shared" si="10"/>
        <v>-4728.9999999999982</v>
      </c>
      <c r="Q110" s="514">
        <f t="shared" si="11"/>
        <v>-4667.9999999999991</v>
      </c>
      <c r="R110" s="514">
        <f t="shared" si="12"/>
        <v>-9397.0000000000018</v>
      </c>
    </row>
    <row r="111" spans="1:18" ht="21" customHeight="1" x14ac:dyDescent="0.25">
      <c r="A111" s="547"/>
      <c r="B111" s="542" t="s">
        <v>1724</v>
      </c>
      <c r="C111" s="543"/>
      <c r="D111" s="409">
        <v>17422</v>
      </c>
      <c r="E111" s="410">
        <v>16776</v>
      </c>
      <c r="F111" s="410">
        <v>34198</v>
      </c>
      <c r="G111" s="193" t="s">
        <v>1727</v>
      </c>
      <c r="H111" s="551"/>
      <c r="I111">
        <v>104</v>
      </c>
      <c r="J111" t="s">
        <v>1937</v>
      </c>
      <c r="L111">
        <v>96</v>
      </c>
      <c r="M111">
        <v>6580</v>
      </c>
      <c r="N111">
        <v>5995</v>
      </c>
      <c r="O111">
        <v>12575.000000000002</v>
      </c>
      <c r="P111" s="514">
        <f t="shared" si="10"/>
        <v>-10842</v>
      </c>
      <c r="Q111" s="514">
        <f t="shared" si="11"/>
        <v>-10781</v>
      </c>
      <c r="R111" s="514">
        <f t="shared" si="12"/>
        <v>-21623</v>
      </c>
    </row>
    <row r="112" spans="1:18" ht="21" customHeight="1" x14ac:dyDescent="0.25">
      <c r="A112" s="547"/>
      <c r="B112" s="542" t="s">
        <v>1749</v>
      </c>
      <c r="C112" s="543"/>
      <c r="D112" s="409">
        <v>35520</v>
      </c>
      <c r="E112" s="410">
        <v>31835</v>
      </c>
      <c r="F112" s="410">
        <v>67355</v>
      </c>
      <c r="G112" s="193" t="s">
        <v>2016</v>
      </c>
      <c r="H112" s="551"/>
      <c r="I112" t="s">
        <v>2273</v>
      </c>
      <c r="J112" t="s">
        <v>2273</v>
      </c>
      <c r="K112" t="s">
        <v>2301</v>
      </c>
      <c r="M112">
        <v>61900.000000000051</v>
      </c>
      <c r="N112">
        <v>56300.000000000015</v>
      </c>
      <c r="O112">
        <v>118199.99999999993</v>
      </c>
      <c r="P112" s="514">
        <f t="shared" si="10"/>
        <v>26380.000000000051</v>
      </c>
      <c r="Q112" s="514">
        <f t="shared" si="11"/>
        <v>24465.000000000015</v>
      </c>
      <c r="R112" s="514">
        <f t="shared" si="12"/>
        <v>50844.999999999927</v>
      </c>
    </row>
    <row r="113" spans="1:18" ht="21" customHeight="1" x14ac:dyDescent="0.25">
      <c r="A113" s="547"/>
      <c r="B113" s="542" t="s">
        <v>1772</v>
      </c>
      <c r="C113" s="543"/>
      <c r="D113" s="409">
        <v>5269</v>
      </c>
      <c r="E113" s="410">
        <v>3409</v>
      </c>
      <c r="F113" s="410">
        <v>8678</v>
      </c>
      <c r="G113" s="193" t="s">
        <v>1773</v>
      </c>
      <c r="H113" s="551"/>
      <c r="J113">
        <v>10</v>
      </c>
      <c r="K113" t="s">
        <v>2302</v>
      </c>
      <c r="L113">
        <v>97</v>
      </c>
      <c r="M113">
        <v>21053</v>
      </c>
      <c r="N113">
        <v>20000</v>
      </c>
      <c r="O113">
        <v>41052.999999999978</v>
      </c>
      <c r="P113" s="514">
        <f t="shared" si="10"/>
        <v>15784</v>
      </c>
      <c r="Q113" s="514">
        <f t="shared" si="11"/>
        <v>16591</v>
      </c>
      <c r="R113" s="514">
        <f t="shared" si="12"/>
        <v>32374.999999999978</v>
      </c>
    </row>
    <row r="114" spans="1:18" ht="21" customHeight="1" thickBot="1" x14ac:dyDescent="0.3">
      <c r="A114" s="548"/>
      <c r="B114" s="544" t="s">
        <v>1774</v>
      </c>
      <c r="C114" s="545"/>
      <c r="D114" s="427">
        <v>2341</v>
      </c>
      <c r="E114" s="428">
        <v>2356</v>
      </c>
      <c r="F114" s="428">
        <v>4697</v>
      </c>
      <c r="G114" s="195" t="s">
        <v>2017</v>
      </c>
      <c r="H114" s="552"/>
      <c r="J114">
        <v>8</v>
      </c>
      <c r="L114">
        <v>98</v>
      </c>
      <c r="M114">
        <v>27419.999999999996</v>
      </c>
      <c r="N114">
        <v>23775.000000000007</v>
      </c>
      <c r="O114">
        <v>51194.999999999993</v>
      </c>
      <c r="P114" s="514">
        <f t="shared" si="10"/>
        <v>25078.999999999996</v>
      </c>
      <c r="Q114" s="514">
        <f t="shared" si="11"/>
        <v>21419.000000000007</v>
      </c>
      <c r="R114" s="514">
        <f t="shared" si="12"/>
        <v>46497.999999999993</v>
      </c>
    </row>
    <row r="115" spans="1:18" ht="21" customHeight="1" thickBot="1" x14ac:dyDescent="0.3">
      <c r="A115" s="539" t="s">
        <v>54</v>
      </c>
      <c r="B115" s="541"/>
      <c r="C115" s="540"/>
      <c r="D115" s="418">
        <v>203200</v>
      </c>
      <c r="E115" s="419">
        <v>185500</v>
      </c>
      <c r="F115" s="419">
        <v>388700</v>
      </c>
      <c r="G115" s="557" t="s">
        <v>55</v>
      </c>
      <c r="H115" s="558"/>
      <c r="J115">
        <v>4</v>
      </c>
      <c r="L115">
        <v>99</v>
      </c>
      <c r="M115">
        <v>11115.000000000002</v>
      </c>
      <c r="N115">
        <v>10175.000000000005</v>
      </c>
      <c r="O115">
        <v>21290</v>
      </c>
      <c r="P115" s="514">
        <f t="shared" si="10"/>
        <v>-192085</v>
      </c>
      <c r="Q115" s="514">
        <f t="shared" si="11"/>
        <v>-175325</v>
      </c>
      <c r="R115" s="514">
        <f t="shared" si="12"/>
        <v>-367410</v>
      </c>
    </row>
    <row r="116" spans="1:18" ht="24" customHeight="1" x14ac:dyDescent="0.25">
      <c r="A116" s="546" t="s">
        <v>2018</v>
      </c>
      <c r="B116" s="555" t="s">
        <v>2019</v>
      </c>
      <c r="C116" s="556"/>
      <c r="D116" s="409">
        <v>39267</v>
      </c>
      <c r="E116" s="410">
        <v>35283</v>
      </c>
      <c r="F116" s="410">
        <v>74550</v>
      </c>
      <c r="G116" s="84" t="s">
        <v>1783</v>
      </c>
      <c r="H116" s="550" t="s">
        <v>2020</v>
      </c>
      <c r="J116">
        <v>19</v>
      </c>
      <c r="L116">
        <v>100</v>
      </c>
      <c r="M116">
        <v>5415.0000000000027</v>
      </c>
      <c r="N116">
        <v>4179.9999999999982</v>
      </c>
      <c r="O116">
        <v>9595</v>
      </c>
      <c r="P116" s="514">
        <f t="shared" si="10"/>
        <v>-33852</v>
      </c>
      <c r="Q116" s="514">
        <f t="shared" si="11"/>
        <v>-31103</v>
      </c>
      <c r="R116" s="514">
        <f t="shared" si="12"/>
        <v>-64955</v>
      </c>
    </row>
    <row r="117" spans="1:18" ht="24.75" customHeight="1" x14ac:dyDescent="0.25">
      <c r="A117" s="547"/>
      <c r="B117" s="542" t="s">
        <v>1835</v>
      </c>
      <c r="C117" s="543"/>
      <c r="D117" s="409">
        <v>10234</v>
      </c>
      <c r="E117" s="410">
        <v>9523</v>
      </c>
      <c r="F117" s="410">
        <v>19757</v>
      </c>
      <c r="G117" s="82" t="s">
        <v>1836</v>
      </c>
      <c r="H117" s="551"/>
      <c r="J117">
        <v>18</v>
      </c>
      <c r="L117">
        <v>101</v>
      </c>
      <c r="M117">
        <v>9660.0000000000036</v>
      </c>
      <c r="N117">
        <v>8935.0000000000018</v>
      </c>
      <c r="O117">
        <v>18595.000000000011</v>
      </c>
      <c r="P117" s="514">
        <f t="shared" si="10"/>
        <v>-573.99999999999636</v>
      </c>
      <c r="Q117" s="514">
        <f t="shared" si="11"/>
        <v>-587.99999999999818</v>
      </c>
      <c r="R117" s="514">
        <f t="shared" si="12"/>
        <v>-1161.9999999999891</v>
      </c>
    </row>
    <row r="118" spans="1:18" ht="25.5" customHeight="1" x14ac:dyDescent="0.25">
      <c r="A118" s="547"/>
      <c r="B118" s="542" t="s">
        <v>2021</v>
      </c>
      <c r="C118" s="543"/>
      <c r="D118" s="409">
        <v>5751</v>
      </c>
      <c r="E118" s="410">
        <v>5482</v>
      </c>
      <c r="F118" s="410">
        <v>11233</v>
      </c>
      <c r="G118" s="82" t="s">
        <v>2022</v>
      </c>
      <c r="H118" s="551"/>
      <c r="J118">
        <v>6</v>
      </c>
      <c r="L118">
        <v>102</v>
      </c>
      <c r="M118">
        <v>9641.9999999999982</v>
      </c>
      <c r="N118">
        <v>9144.9999999999982</v>
      </c>
      <c r="O118">
        <v>18786.999999999985</v>
      </c>
      <c r="P118" s="514">
        <f t="shared" si="10"/>
        <v>3890.9999999999982</v>
      </c>
      <c r="Q118" s="514">
        <f t="shared" si="11"/>
        <v>3662.9999999999982</v>
      </c>
      <c r="R118" s="514">
        <f t="shared" si="12"/>
        <v>7553.9999999999854</v>
      </c>
    </row>
    <row r="119" spans="1:18" ht="21" customHeight="1" thickBot="1" x14ac:dyDescent="0.3">
      <c r="A119" s="548"/>
      <c r="B119" s="544" t="s">
        <v>1851</v>
      </c>
      <c r="C119" s="545"/>
      <c r="D119" s="427">
        <v>6648</v>
      </c>
      <c r="E119" s="428">
        <v>6012</v>
      </c>
      <c r="F119" s="428">
        <v>12660</v>
      </c>
      <c r="G119" s="83" t="s">
        <v>2023</v>
      </c>
      <c r="H119" s="552"/>
      <c r="J119">
        <v>5</v>
      </c>
      <c r="L119">
        <v>103</v>
      </c>
      <c r="M119">
        <v>5297.0000000000009</v>
      </c>
      <c r="N119">
        <v>4936.0000000000009</v>
      </c>
      <c r="O119">
        <v>10232.999999999998</v>
      </c>
      <c r="P119" s="514">
        <f t="shared" si="10"/>
        <v>-1350.9999999999991</v>
      </c>
      <c r="Q119" s="514">
        <f t="shared" si="11"/>
        <v>-1075.9999999999991</v>
      </c>
      <c r="R119" s="514">
        <f t="shared" si="12"/>
        <v>-2427.0000000000018</v>
      </c>
    </row>
    <row r="120" spans="1:18" ht="21" customHeight="1" thickBot="1" x14ac:dyDescent="0.3">
      <c r="A120" s="539" t="s">
        <v>54</v>
      </c>
      <c r="B120" s="541"/>
      <c r="C120" s="540"/>
      <c r="D120" s="418">
        <v>61900</v>
      </c>
      <c r="E120" s="419">
        <v>56300</v>
      </c>
      <c r="F120" s="419">
        <v>118200</v>
      </c>
      <c r="G120" s="539" t="s">
        <v>55</v>
      </c>
      <c r="H120" s="540"/>
      <c r="J120">
        <v>10</v>
      </c>
      <c r="L120">
        <v>104</v>
      </c>
      <c r="M120">
        <v>11997.999999999998</v>
      </c>
      <c r="N120">
        <v>11754.000000000004</v>
      </c>
      <c r="O120">
        <v>23751.999999999989</v>
      </c>
      <c r="P120" s="514">
        <f t="shared" si="10"/>
        <v>-49902</v>
      </c>
      <c r="Q120" s="514">
        <f t="shared" si="11"/>
        <v>-44546</v>
      </c>
      <c r="R120" s="514">
        <f t="shared" si="12"/>
        <v>-94448.000000000015</v>
      </c>
    </row>
    <row r="121" spans="1:18" ht="21" customHeight="1" x14ac:dyDescent="0.25">
      <c r="A121" s="546" t="s">
        <v>2024</v>
      </c>
      <c r="B121" s="555" t="s">
        <v>2025</v>
      </c>
      <c r="C121" s="556"/>
      <c r="D121" s="409">
        <v>21390</v>
      </c>
      <c r="E121" s="410">
        <v>20375</v>
      </c>
      <c r="F121" s="410">
        <v>41765</v>
      </c>
      <c r="G121" s="194" t="s">
        <v>1858</v>
      </c>
      <c r="H121" s="550" t="s">
        <v>2026</v>
      </c>
      <c r="J121" s="511">
        <v>4</v>
      </c>
      <c r="K121" t="s">
        <v>2303</v>
      </c>
      <c r="M121">
        <v>101600</v>
      </c>
      <c r="N121">
        <v>92900.000000000015</v>
      </c>
      <c r="O121">
        <v>194499.99999999994</v>
      </c>
      <c r="P121" s="514">
        <f t="shared" si="10"/>
        <v>80210</v>
      </c>
      <c r="Q121" s="514">
        <f t="shared" si="11"/>
        <v>72525.000000000015</v>
      </c>
      <c r="R121" s="514">
        <f t="shared" si="12"/>
        <v>152734.99999999994</v>
      </c>
    </row>
    <row r="122" spans="1:18" ht="21" customHeight="1" x14ac:dyDescent="0.25">
      <c r="A122" s="547"/>
      <c r="B122" s="542" t="s">
        <v>2027</v>
      </c>
      <c r="C122" s="543"/>
      <c r="D122" s="409">
        <v>27420</v>
      </c>
      <c r="E122" s="410">
        <v>23775</v>
      </c>
      <c r="F122" s="410">
        <v>51195</v>
      </c>
      <c r="G122" s="193" t="s">
        <v>2028</v>
      </c>
      <c r="H122" s="551"/>
      <c r="J122">
        <v>8</v>
      </c>
      <c r="K122" t="s">
        <v>2304</v>
      </c>
      <c r="L122">
        <v>105</v>
      </c>
      <c r="M122">
        <v>107775.0000000001</v>
      </c>
      <c r="N122">
        <v>89849.999999999956</v>
      </c>
      <c r="O122">
        <v>197625.00000000023</v>
      </c>
      <c r="P122" s="514">
        <f t="shared" si="10"/>
        <v>80355.000000000102</v>
      </c>
      <c r="Q122" s="514">
        <f t="shared" si="11"/>
        <v>66074.999999999956</v>
      </c>
      <c r="R122" s="514">
        <f t="shared" si="12"/>
        <v>146430.00000000023</v>
      </c>
    </row>
    <row r="123" spans="1:18" ht="21" customHeight="1" x14ac:dyDescent="0.25">
      <c r="A123" s="547"/>
      <c r="B123" s="542" t="s">
        <v>2029</v>
      </c>
      <c r="C123" s="543"/>
      <c r="D123" s="409">
        <v>11115</v>
      </c>
      <c r="E123" s="410">
        <v>10175</v>
      </c>
      <c r="F123" s="410">
        <v>21290</v>
      </c>
      <c r="G123" s="193" t="s">
        <v>2030</v>
      </c>
      <c r="H123" s="551"/>
      <c r="J123">
        <v>6</v>
      </c>
      <c r="L123">
        <v>106</v>
      </c>
      <c r="M123">
        <v>113</v>
      </c>
      <c r="N123">
        <v>96</v>
      </c>
      <c r="O123">
        <v>209</v>
      </c>
      <c r="P123" s="514">
        <f t="shared" si="10"/>
        <v>-11002</v>
      </c>
      <c r="Q123" s="514">
        <f t="shared" si="11"/>
        <v>-10079</v>
      </c>
      <c r="R123" s="514">
        <f t="shared" si="12"/>
        <v>-21081</v>
      </c>
    </row>
    <row r="124" spans="1:18" ht="21" customHeight="1" x14ac:dyDescent="0.25">
      <c r="A124" s="547"/>
      <c r="B124" s="542" t="s">
        <v>1893</v>
      </c>
      <c r="C124" s="543"/>
      <c r="D124" s="409">
        <v>5415</v>
      </c>
      <c r="E124" s="410">
        <v>4180</v>
      </c>
      <c r="F124" s="410">
        <v>9595</v>
      </c>
      <c r="G124" s="193" t="s">
        <v>1894</v>
      </c>
      <c r="H124" s="551"/>
      <c r="L124">
        <v>107</v>
      </c>
      <c r="M124">
        <v>1857.9999999999995</v>
      </c>
      <c r="N124">
        <v>1678.9999999999995</v>
      </c>
      <c r="O124">
        <v>3537</v>
      </c>
      <c r="P124" s="514">
        <f t="shared" si="10"/>
        <v>-3557.0000000000005</v>
      </c>
      <c r="Q124" s="514">
        <f t="shared" si="11"/>
        <v>-2501.0000000000005</v>
      </c>
      <c r="R124" s="514">
        <f t="shared" si="12"/>
        <v>-6058</v>
      </c>
    </row>
    <row r="125" spans="1:18" ht="21" customHeight="1" x14ac:dyDescent="0.25">
      <c r="A125" s="547"/>
      <c r="B125" s="542" t="s">
        <v>2031</v>
      </c>
      <c r="C125" s="543"/>
      <c r="D125" s="409">
        <v>9660</v>
      </c>
      <c r="E125" s="410">
        <v>8935</v>
      </c>
      <c r="F125" s="410">
        <v>18595</v>
      </c>
      <c r="G125" s="193" t="s">
        <v>2032</v>
      </c>
      <c r="H125" s="551"/>
      <c r="L125">
        <v>108</v>
      </c>
      <c r="M125">
        <v>2242.9999999999986</v>
      </c>
      <c r="N125">
        <v>2069</v>
      </c>
      <c r="O125">
        <v>4311.9999999999982</v>
      </c>
      <c r="P125" s="514">
        <f t="shared" si="10"/>
        <v>-7417.0000000000018</v>
      </c>
      <c r="Q125" s="514">
        <f t="shared" si="11"/>
        <v>-6866</v>
      </c>
      <c r="R125" s="514">
        <f t="shared" si="12"/>
        <v>-14283.000000000002</v>
      </c>
    </row>
    <row r="126" spans="1:18" ht="21" customHeight="1" x14ac:dyDescent="0.25">
      <c r="A126" s="547"/>
      <c r="B126" s="542" t="s">
        <v>1919</v>
      </c>
      <c r="C126" s="543"/>
      <c r="D126" s="409">
        <v>9305</v>
      </c>
      <c r="E126" s="410">
        <v>8770</v>
      </c>
      <c r="F126" s="410">
        <v>18075</v>
      </c>
      <c r="G126" s="193" t="s">
        <v>1921</v>
      </c>
      <c r="H126" s="551"/>
      <c r="L126">
        <v>109</v>
      </c>
      <c r="M126">
        <v>15220.000000000002</v>
      </c>
      <c r="N126">
        <v>13124.999999999996</v>
      </c>
      <c r="O126">
        <v>28345</v>
      </c>
      <c r="P126" s="514">
        <f t="shared" si="10"/>
        <v>5915.0000000000018</v>
      </c>
      <c r="Q126" s="514">
        <f t="shared" si="11"/>
        <v>4354.9999999999964</v>
      </c>
      <c r="R126" s="514">
        <f t="shared" si="12"/>
        <v>10270</v>
      </c>
    </row>
    <row r="127" spans="1:18" ht="21" customHeight="1" x14ac:dyDescent="0.25">
      <c r="A127" s="547"/>
      <c r="B127" s="542" t="s">
        <v>2033</v>
      </c>
      <c r="C127" s="543"/>
      <c r="D127" s="409">
        <v>5325</v>
      </c>
      <c r="E127" s="410">
        <v>4960</v>
      </c>
      <c r="F127" s="410">
        <v>10285</v>
      </c>
      <c r="G127" s="193" t="s">
        <v>1933</v>
      </c>
      <c r="H127" s="551"/>
      <c r="L127">
        <v>110</v>
      </c>
      <c r="M127">
        <v>5380.0000000000009</v>
      </c>
      <c r="N127">
        <v>4064.9999999999982</v>
      </c>
      <c r="O127">
        <v>9445.0000000000055</v>
      </c>
      <c r="P127" s="514">
        <f t="shared" si="10"/>
        <v>55.000000000000909</v>
      </c>
      <c r="Q127" s="514">
        <f t="shared" si="11"/>
        <v>-895.00000000000182</v>
      </c>
      <c r="R127" s="514">
        <f t="shared" si="12"/>
        <v>-839.99999999999454</v>
      </c>
    </row>
    <row r="128" spans="1:18" ht="21" customHeight="1" thickBot="1" x14ac:dyDescent="0.3">
      <c r="A128" s="548"/>
      <c r="B128" s="544" t="s">
        <v>1937</v>
      </c>
      <c r="C128" s="545"/>
      <c r="D128" s="427">
        <v>11970</v>
      </c>
      <c r="E128" s="428">
        <v>11730</v>
      </c>
      <c r="F128" s="428">
        <v>23700</v>
      </c>
      <c r="G128" s="193" t="s">
        <v>1939</v>
      </c>
      <c r="H128" s="552"/>
      <c r="L128" t="s">
        <v>2272</v>
      </c>
      <c r="M128">
        <v>911.00000000000023</v>
      </c>
      <c r="N128">
        <v>815.99999999999966</v>
      </c>
      <c r="O128">
        <v>1726.9999999999998</v>
      </c>
      <c r="P128" s="514">
        <f t="shared" si="10"/>
        <v>-11059</v>
      </c>
      <c r="Q128" s="514">
        <f t="shared" si="11"/>
        <v>-10914</v>
      </c>
      <c r="R128" s="514">
        <f t="shared" si="12"/>
        <v>-21973</v>
      </c>
    </row>
    <row r="129" spans="1:18" ht="21" customHeight="1" thickBot="1" x14ac:dyDescent="0.3">
      <c r="A129" s="539" t="s">
        <v>54</v>
      </c>
      <c r="B129" s="541"/>
      <c r="C129" s="540"/>
      <c r="D129" s="418">
        <v>101600</v>
      </c>
      <c r="E129" s="419">
        <v>92900</v>
      </c>
      <c r="F129" s="419">
        <v>194500</v>
      </c>
      <c r="G129" s="539" t="s">
        <v>55</v>
      </c>
      <c r="H129" s="540"/>
      <c r="K129" t="s">
        <v>2305</v>
      </c>
      <c r="M129">
        <v>133500.00000000012</v>
      </c>
      <c r="N129">
        <v>111699.99999999996</v>
      </c>
      <c r="O129">
        <v>245200.00000000023</v>
      </c>
      <c r="P129" s="514">
        <f t="shared" si="10"/>
        <v>31900.000000000116</v>
      </c>
      <c r="Q129" s="514">
        <f t="shared" si="11"/>
        <v>18799.999999999956</v>
      </c>
      <c r="R129" s="514">
        <f t="shared" si="12"/>
        <v>50700.000000000233</v>
      </c>
    </row>
    <row r="130" spans="1:18" ht="21" customHeight="1" x14ac:dyDescent="0.25">
      <c r="A130" s="546" t="s">
        <v>2034</v>
      </c>
      <c r="B130" s="549" t="s">
        <v>2035</v>
      </c>
      <c r="C130" s="549"/>
      <c r="D130" s="409">
        <v>107775</v>
      </c>
      <c r="E130" s="410">
        <v>89850</v>
      </c>
      <c r="F130" s="410">
        <v>197625</v>
      </c>
      <c r="G130" s="194" t="s">
        <v>1959</v>
      </c>
      <c r="H130" s="550" t="s">
        <v>2036</v>
      </c>
      <c r="K130" t="s">
        <v>2306</v>
      </c>
      <c r="M130">
        <v>6212499.9866367793</v>
      </c>
      <c r="N130">
        <v>5521499.8304747045</v>
      </c>
      <c r="O130">
        <v>11733999.8171115</v>
      </c>
      <c r="P130" s="514">
        <f t="shared" si="10"/>
        <v>6104724.9866367793</v>
      </c>
      <c r="Q130" s="514">
        <f t="shared" si="11"/>
        <v>5431649.8304747045</v>
      </c>
      <c r="R130" s="514">
        <f t="shared" si="12"/>
        <v>11536374.8171115</v>
      </c>
    </row>
    <row r="131" spans="1:18" ht="21" customHeight="1" x14ac:dyDescent="0.25">
      <c r="A131" s="547"/>
      <c r="B131" s="553" t="s">
        <v>2121</v>
      </c>
      <c r="C131" s="553"/>
      <c r="D131" s="409">
        <v>640</v>
      </c>
      <c r="E131" s="410">
        <v>647</v>
      </c>
      <c r="F131" s="410">
        <v>1287</v>
      </c>
      <c r="G131" s="193" t="s">
        <v>2122</v>
      </c>
      <c r="H131" s="551"/>
      <c r="P131" s="514">
        <f t="shared" si="10"/>
        <v>-640</v>
      </c>
      <c r="Q131" s="514">
        <f t="shared" si="11"/>
        <v>-647</v>
      </c>
      <c r="R131" s="514">
        <f t="shared" si="12"/>
        <v>-1287</v>
      </c>
    </row>
    <row r="132" spans="1:18" ht="21" customHeight="1" x14ac:dyDescent="0.25">
      <c r="A132" s="547"/>
      <c r="B132" s="553" t="s">
        <v>1968</v>
      </c>
      <c r="C132" s="553"/>
      <c r="D132" s="409">
        <v>15324</v>
      </c>
      <c r="E132" s="410">
        <v>13183</v>
      </c>
      <c r="F132" s="410">
        <v>28507</v>
      </c>
      <c r="G132" s="193" t="s">
        <v>2037</v>
      </c>
      <c r="H132" s="551"/>
      <c r="P132" s="514">
        <f t="shared" si="10"/>
        <v>-15324</v>
      </c>
      <c r="Q132" s="514">
        <f t="shared" si="11"/>
        <v>-13183</v>
      </c>
      <c r="R132" s="514">
        <f t="shared" si="12"/>
        <v>-28507</v>
      </c>
    </row>
    <row r="133" spans="1:18" ht="21" customHeight="1" x14ac:dyDescent="0.25">
      <c r="A133" s="547"/>
      <c r="B133" s="553" t="s">
        <v>1988</v>
      </c>
      <c r="C133" s="553"/>
      <c r="D133" s="409">
        <v>5276</v>
      </c>
      <c r="E133" s="410">
        <v>4007</v>
      </c>
      <c r="F133" s="410">
        <v>9283</v>
      </c>
      <c r="G133" s="193" t="s">
        <v>1991</v>
      </c>
      <c r="H133" s="551"/>
      <c r="P133" s="514">
        <f t="shared" si="10"/>
        <v>-5276</v>
      </c>
      <c r="Q133" s="514">
        <f t="shared" si="11"/>
        <v>-4007</v>
      </c>
      <c r="R133" s="514">
        <f t="shared" si="12"/>
        <v>-9283</v>
      </c>
    </row>
    <row r="134" spans="1:18" ht="21" customHeight="1" x14ac:dyDescent="0.25">
      <c r="A134" s="547"/>
      <c r="B134" s="553" t="s">
        <v>2038</v>
      </c>
      <c r="C134" s="553"/>
      <c r="D134" s="409">
        <v>1858</v>
      </c>
      <c r="E134" s="410">
        <v>1679</v>
      </c>
      <c r="F134" s="410">
        <v>3537</v>
      </c>
      <c r="G134" s="193" t="s">
        <v>2039</v>
      </c>
      <c r="H134" s="551"/>
      <c r="P134" s="514">
        <f t="shared" ref="P134:P138" si="13">M134-D134</f>
        <v>-1858</v>
      </c>
      <c r="Q134" s="514">
        <f t="shared" ref="Q134:Q138" si="14">N134-E134</f>
        <v>-1679</v>
      </c>
      <c r="R134" s="514">
        <f t="shared" ref="R134:R138" si="15">O134-F134</f>
        <v>-3537</v>
      </c>
    </row>
    <row r="135" spans="1:18" ht="21" customHeight="1" thickBot="1" x14ac:dyDescent="0.3">
      <c r="A135" s="548"/>
      <c r="B135" s="554" t="s">
        <v>2040</v>
      </c>
      <c r="C135" s="554"/>
      <c r="D135" s="427">
        <v>2627</v>
      </c>
      <c r="E135" s="428">
        <v>2334</v>
      </c>
      <c r="F135" s="428">
        <v>4961</v>
      </c>
      <c r="G135" s="195" t="s">
        <v>2007</v>
      </c>
      <c r="H135" s="552"/>
      <c r="P135" s="514">
        <f t="shared" si="13"/>
        <v>-2627</v>
      </c>
      <c r="Q135" s="514">
        <f t="shared" si="14"/>
        <v>-2334</v>
      </c>
      <c r="R135" s="514">
        <f t="shared" si="15"/>
        <v>-4961</v>
      </c>
    </row>
    <row r="136" spans="1:18" ht="21" customHeight="1" thickBot="1" x14ac:dyDescent="0.3">
      <c r="A136" s="539" t="s">
        <v>54</v>
      </c>
      <c r="B136" s="541"/>
      <c r="C136" s="540"/>
      <c r="D136" s="418">
        <v>133500</v>
      </c>
      <c r="E136" s="419">
        <v>111700</v>
      </c>
      <c r="F136" s="419">
        <v>245200</v>
      </c>
      <c r="G136" s="539" t="s">
        <v>55</v>
      </c>
      <c r="H136" s="540"/>
      <c r="P136" s="514">
        <f t="shared" si="13"/>
        <v>-133500</v>
      </c>
      <c r="Q136" s="514">
        <f t="shared" si="14"/>
        <v>-111700</v>
      </c>
      <c r="R136" s="514">
        <f t="shared" si="15"/>
        <v>-245200</v>
      </c>
    </row>
    <row r="137" spans="1:18" ht="21" customHeight="1" thickBot="1" x14ac:dyDescent="0.3">
      <c r="A137" s="539" t="s">
        <v>2041</v>
      </c>
      <c r="B137" s="541"/>
      <c r="C137" s="540"/>
      <c r="D137" s="418">
        <v>6212500</v>
      </c>
      <c r="E137" s="419">
        <v>5521500</v>
      </c>
      <c r="F137" s="419">
        <v>11734000</v>
      </c>
      <c r="G137" s="539" t="s">
        <v>2042</v>
      </c>
      <c r="H137" s="541"/>
      <c r="P137" s="514">
        <f t="shared" si="13"/>
        <v>-6212500</v>
      </c>
      <c r="Q137" s="514">
        <f t="shared" si="14"/>
        <v>-5521500</v>
      </c>
      <c r="R137" s="514">
        <f t="shared" si="15"/>
        <v>-11734000</v>
      </c>
    </row>
    <row r="138" spans="1:18" s="135" customFormat="1" ht="21" customHeight="1" x14ac:dyDescent="0.25">
      <c r="A138" s="536" t="s">
        <v>2131</v>
      </c>
      <c r="B138" s="536"/>
      <c r="C138" s="536"/>
      <c r="D138" s="6"/>
      <c r="E138" s="6"/>
      <c r="F138" s="6"/>
      <c r="G138" s="537" t="s">
        <v>2132</v>
      </c>
      <c r="H138" s="537"/>
      <c r="P138" s="514">
        <f t="shared" si="13"/>
        <v>0</v>
      </c>
      <c r="Q138" s="514">
        <f t="shared" si="14"/>
        <v>0</v>
      </c>
      <c r="R138" s="514">
        <f t="shared" si="15"/>
        <v>0</v>
      </c>
    </row>
    <row r="139" spans="1:18" s="135" customFormat="1" ht="21" customHeight="1" x14ac:dyDescent="0.25">
      <c r="D139" s="270"/>
      <c r="E139" s="270"/>
      <c r="F139" s="270"/>
    </row>
    <row r="140" spans="1:18" s="135" customFormat="1" ht="21" customHeight="1" x14ac:dyDescent="0.25">
      <c r="D140" s="270"/>
      <c r="E140" s="270"/>
      <c r="F140" s="270"/>
    </row>
    <row r="141" spans="1:18" s="135" customFormat="1" ht="21" customHeight="1" x14ac:dyDescent="0.25">
      <c r="E141" s="270"/>
      <c r="F141" s="270"/>
    </row>
    <row r="142" spans="1:18" s="135" customFormat="1" ht="21" customHeight="1" x14ac:dyDescent="0.25">
      <c r="F142" s="270"/>
    </row>
    <row r="143" spans="1:18" s="135" customFormat="1" ht="21" customHeight="1" x14ac:dyDescent="0.25">
      <c r="C143" s="271"/>
      <c r="D143" s="271"/>
      <c r="E143" s="271"/>
      <c r="F143" s="271"/>
    </row>
    <row r="144" spans="1:18" s="135" customFormat="1" ht="21" customHeight="1" x14ac:dyDescent="0.25">
      <c r="C144" s="270"/>
      <c r="D144" s="270"/>
      <c r="E144" s="270"/>
      <c r="F144" s="270"/>
    </row>
    <row r="145" spans="4:6" s="135" customFormat="1" ht="21" customHeight="1" x14ac:dyDescent="0.25"/>
    <row r="146" spans="4:6" s="135" customFormat="1" ht="21" customHeight="1" x14ac:dyDescent="0.25">
      <c r="D146" s="270"/>
      <c r="E146" s="270"/>
      <c r="F146" s="270"/>
    </row>
    <row r="147" spans="4:6" s="135" customFormat="1" ht="21" customHeight="1" x14ac:dyDescent="0.25"/>
    <row r="148" spans="4:6" s="135" customFormat="1" ht="21" customHeight="1" x14ac:dyDescent="0.25"/>
    <row r="149" spans="4:6" s="135" customFormat="1" ht="21" customHeight="1" x14ac:dyDescent="0.25"/>
  </sheetData>
  <mergeCells count="182">
    <mergeCell ref="H3:H4"/>
    <mergeCell ref="G16:H16"/>
    <mergeCell ref="A17:A26"/>
    <mergeCell ref="B17:C17"/>
    <mergeCell ref="H17:H26"/>
    <mergeCell ref="B18:C18"/>
    <mergeCell ref="B19:C19"/>
    <mergeCell ref="B20:C20"/>
    <mergeCell ref="A5:A15"/>
    <mergeCell ref="B5:C5"/>
    <mergeCell ref="H5:H15"/>
    <mergeCell ref="B6:C6"/>
    <mergeCell ref="B7:C7"/>
    <mergeCell ref="B8:C8"/>
    <mergeCell ref="B9:C9"/>
    <mergeCell ref="B10:C10"/>
    <mergeCell ref="B11:C11"/>
    <mergeCell ref="B13:C13"/>
    <mergeCell ref="B21:C21"/>
    <mergeCell ref="B22:C22"/>
    <mergeCell ref="B14:C14"/>
    <mergeCell ref="B15:C15"/>
    <mergeCell ref="A16:C16"/>
    <mergeCell ref="B12:C12"/>
    <mergeCell ref="A27:C27"/>
    <mergeCell ref="B131:C131"/>
    <mergeCell ref="A3:A4"/>
    <mergeCell ref="B3:C4"/>
    <mergeCell ref="G3:G4"/>
    <mergeCell ref="A28:A35"/>
    <mergeCell ref="B29:C29"/>
    <mergeCell ref="B30:C30"/>
    <mergeCell ref="B31:C31"/>
    <mergeCell ref="B32:C32"/>
    <mergeCell ref="B33:C33"/>
    <mergeCell ref="B34:C34"/>
    <mergeCell ref="B35:C35"/>
    <mergeCell ref="B23:C23"/>
    <mergeCell ref="B24:C24"/>
    <mergeCell ref="B25:C25"/>
    <mergeCell ref="B26:C26"/>
    <mergeCell ref="B56:C56"/>
    <mergeCell ref="B57:C57"/>
    <mergeCell ref="B58:C58"/>
    <mergeCell ref="B59:C59"/>
    <mergeCell ref="B60:C60"/>
    <mergeCell ref="B61:C61"/>
    <mergeCell ref="G27:H27"/>
    <mergeCell ref="B28:C28"/>
    <mergeCell ref="H28:H35"/>
    <mergeCell ref="B50:C50"/>
    <mergeCell ref="B51:C51"/>
    <mergeCell ref="A68:A86"/>
    <mergeCell ref="H68:H86"/>
    <mergeCell ref="B86:C86"/>
    <mergeCell ref="B77:C77"/>
    <mergeCell ref="B78:C78"/>
    <mergeCell ref="B79:C79"/>
    <mergeCell ref="A36:C36"/>
    <mergeCell ref="G36:H36"/>
    <mergeCell ref="A37:A40"/>
    <mergeCell ref="B37:C37"/>
    <mergeCell ref="H37:H40"/>
    <mergeCell ref="B38:C38"/>
    <mergeCell ref="B39:C39"/>
    <mergeCell ref="B40:C40"/>
    <mergeCell ref="H48:H66"/>
    <mergeCell ref="A48:A66"/>
    <mergeCell ref="B48:C48"/>
    <mergeCell ref="B49:C49"/>
    <mergeCell ref="B52:C52"/>
    <mergeCell ref="B53:C53"/>
    <mergeCell ref="B54:C54"/>
    <mergeCell ref="B55:C55"/>
    <mergeCell ref="A41:C41"/>
    <mergeCell ref="G41:H41"/>
    <mergeCell ref="A44:H44"/>
    <mergeCell ref="A45:H45"/>
    <mergeCell ref="A46:A47"/>
    <mergeCell ref="B46:C47"/>
    <mergeCell ref="G46:G47"/>
    <mergeCell ref="H46:H47"/>
    <mergeCell ref="A42:D43"/>
    <mergeCell ref="G42:H43"/>
    <mergeCell ref="B83:C83"/>
    <mergeCell ref="B84:C84"/>
    <mergeCell ref="B85:C85"/>
    <mergeCell ref="A87:C87"/>
    <mergeCell ref="G87:H87"/>
    <mergeCell ref="B80:C80"/>
    <mergeCell ref="B62:C62"/>
    <mergeCell ref="B63:C63"/>
    <mergeCell ref="B66:C66"/>
    <mergeCell ref="B81:C81"/>
    <mergeCell ref="B82:C82"/>
    <mergeCell ref="B71:C71"/>
    <mergeCell ref="B72:C72"/>
    <mergeCell ref="B73:C73"/>
    <mergeCell ref="B74:C74"/>
    <mergeCell ref="B75:C75"/>
    <mergeCell ref="B76:C76"/>
    <mergeCell ref="A67:C67"/>
    <mergeCell ref="G67:H67"/>
    <mergeCell ref="B68:C68"/>
    <mergeCell ref="B69:C69"/>
    <mergeCell ref="B70:C70"/>
    <mergeCell ref="B64:C64"/>
    <mergeCell ref="B65:C65"/>
    <mergeCell ref="A94:C94"/>
    <mergeCell ref="G94:H94"/>
    <mergeCell ref="A88:A93"/>
    <mergeCell ref="B88:C88"/>
    <mergeCell ref="H88:H93"/>
    <mergeCell ref="B89:C89"/>
    <mergeCell ref="B90:C90"/>
    <mergeCell ref="B91:C91"/>
    <mergeCell ref="B92:C92"/>
    <mergeCell ref="B93:C93"/>
    <mergeCell ref="A95:A99"/>
    <mergeCell ref="B95:C95"/>
    <mergeCell ref="H95:H99"/>
    <mergeCell ref="B96:C96"/>
    <mergeCell ref="B97:C97"/>
    <mergeCell ref="B98:C98"/>
    <mergeCell ref="B99:C99"/>
    <mergeCell ref="A103:A104"/>
    <mergeCell ref="B103:C104"/>
    <mergeCell ref="G103:G104"/>
    <mergeCell ref="H103:H104"/>
    <mergeCell ref="B114:C114"/>
    <mergeCell ref="A115:C115"/>
    <mergeCell ref="G115:H115"/>
    <mergeCell ref="A100:C100"/>
    <mergeCell ref="G100:H100"/>
    <mergeCell ref="A105:A114"/>
    <mergeCell ref="B105:C105"/>
    <mergeCell ref="H105:H114"/>
    <mergeCell ref="B106:C106"/>
    <mergeCell ref="B107:C107"/>
    <mergeCell ref="B108:C108"/>
    <mergeCell ref="B109:C109"/>
    <mergeCell ref="B110:C110"/>
    <mergeCell ref="A101:H101"/>
    <mergeCell ref="A102:H102"/>
    <mergeCell ref="B111:C111"/>
    <mergeCell ref="B112:C112"/>
    <mergeCell ref="B113:C113"/>
    <mergeCell ref="B122:C122"/>
    <mergeCell ref="B123:C123"/>
    <mergeCell ref="B124:C124"/>
    <mergeCell ref="B125:C125"/>
    <mergeCell ref="B126:C126"/>
    <mergeCell ref="A116:A119"/>
    <mergeCell ref="B116:C116"/>
    <mergeCell ref="H116:H119"/>
    <mergeCell ref="B117:C117"/>
    <mergeCell ref="B118:C118"/>
    <mergeCell ref="B119:C119"/>
    <mergeCell ref="A138:C138"/>
    <mergeCell ref="G138:H138"/>
    <mergeCell ref="A1:H1"/>
    <mergeCell ref="A2:H2"/>
    <mergeCell ref="G136:H136"/>
    <mergeCell ref="A137:C137"/>
    <mergeCell ref="G137:H137"/>
    <mergeCell ref="B127:C127"/>
    <mergeCell ref="B128:C128"/>
    <mergeCell ref="A129:C129"/>
    <mergeCell ref="G129:H129"/>
    <mergeCell ref="A130:A135"/>
    <mergeCell ref="B130:C130"/>
    <mergeCell ref="H130:H135"/>
    <mergeCell ref="B132:C132"/>
    <mergeCell ref="B133:C133"/>
    <mergeCell ref="B134:C134"/>
    <mergeCell ref="B135:C135"/>
    <mergeCell ref="A136:C136"/>
    <mergeCell ref="A120:C120"/>
    <mergeCell ref="G120:H120"/>
    <mergeCell ref="A121:A128"/>
    <mergeCell ref="B121:C121"/>
    <mergeCell ref="H121:H128"/>
  </mergeCells>
  <pageMargins left="0.7" right="0.7" top="0.75" bottom="0.75" header="0.3" footer="0.3"/>
  <pageSetup paperSize="9" scale="64" orientation="portrait" r:id="rId1"/>
  <rowBreaks count="2" manualBreakCount="2">
    <brk id="43" max="7" man="1"/>
    <brk id="10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324"/>
  <sheetViews>
    <sheetView rightToLeft="1" view="pageBreakPreview" topLeftCell="A171" zoomScaleNormal="100" zoomScaleSheetLayoutView="100" workbookViewId="0">
      <selection activeCell="C187" sqref="C187:E187"/>
    </sheetView>
  </sheetViews>
  <sheetFormatPr defaultColWidth="17.5703125" defaultRowHeight="19.5" customHeight="1" x14ac:dyDescent="0.25"/>
  <cols>
    <col min="1" max="1" width="7.42578125" customWidth="1"/>
    <col min="2" max="2" width="24" bestFit="1" customWidth="1"/>
    <col min="3" max="4" width="12.140625" style="108" customWidth="1"/>
    <col min="5" max="5" width="10.85546875" style="108" bestFit="1" customWidth="1"/>
    <col min="6" max="6" width="36.42578125" bestFit="1" customWidth="1"/>
    <col min="7" max="7" width="9.42578125" bestFit="1" customWidth="1"/>
    <col min="8" max="8" width="23.5703125" bestFit="1" customWidth="1"/>
    <col min="9" max="9" width="8.85546875" bestFit="1" customWidth="1"/>
    <col min="10" max="12" width="6.85546875" bestFit="1" customWidth="1"/>
    <col min="14" max="14" width="6.28515625" customWidth="1"/>
  </cols>
  <sheetData>
    <row r="1" spans="1:15" ht="33" customHeight="1" x14ac:dyDescent="0.55000000000000004">
      <c r="A1" s="620" t="s">
        <v>2234</v>
      </c>
      <c r="B1" s="620"/>
      <c r="C1" s="620"/>
      <c r="D1" s="620"/>
      <c r="E1" s="620"/>
      <c r="F1" s="620"/>
      <c r="G1" s="620"/>
    </row>
    <row r="2" spans="1:15" ht="44.25" customHeight="1" thickBot="1" x14ac:dyDescent="0.3">
      <c r="A2" s="619" t="s">
        <v>2241</v>
      </c>
      <c r="B2" s="619"/>
      <c r="C2" s="619"/>
      <c r="D2" s="619"/>
      <c r="E2" s="619"/>
      <c r="F2" s="619"/>
      <c r="G2" s="619"/>
    </row>
    <row r="3" spans="1:15" ht="19.5" customHeight="1" x14ac:dyDescent="0.25">
      <c r="A3" s="591" t="s">
        <v>0</v>
      </c>
      <c r="B3" s="661" t="s">
        <v>1</v>
      </c>
      <c r="C3" s="241" t="s">
        <v>2</v>
      </c>
      <c r="D3" s="169" t="s">
        <v>3</v>
      </c>
      <c r="E3" s="258" t="s">
        <v>4</v>
      </c>
      <c r="F3" s="621" t="s">
        <v>5</v>
      </c>
      <c r="G3" s="663" t="s">
        <v>6</v>
      </c>
    </row>
    <row r="4" spans="1:15" ht="19.5" customHeight="1" thickBot="1" x14ac:dyDescent="0.3">
      <c r="A4" s="592"/>
      <c r="B4" s="662"/>
      <c r="C4" s="242" t="s">
        <v>7</v>
      </c>
      <c r="D4" s="170" t="s">
        <v>8</v>
      </c>
      <c r="E4" s="259" t="s">
        <v>9</v>
      </c>
      <c r="F4" s="622"/>
      <c r="G4" s="664"/>
    </row>
    <row r="5" spans="1:15" ht="22.5" customHeight="1" x14ac:dyDescent="0.25">
      <c r="A5" s="642" t="s">
        <v>885</v>
      </c>
      <c r="B5" s="26" t="s">
        <v>886</v>
      </c>
      <c r="C5" s="360">
        <v>106129</v>
      </c>
      <c r="D5" s="360">
        <v>96853</v>
      </c>
      <c r="E5" s="360">
        <v>202982</v>
      </c>
      <c r="F5" s="289" t="s">
        <v>887</v>
      </c>
      <c r="G5" s="642" t="s">
        <v>888</v>
      </c>
      <c r="H5" t="s">
        <v>886</v>
      </c>
      <c r="I5">
        <v>106128.99999999997</v>
      </c>
      <c r="J5">
        <v>96853.000000000015</v>
      </c>
      <c r="K5">
        <v>202981.99999999997</v>
      </c>
      <c r="L5" s="514">
        <f>I5-C5</f>
        <v>0</v>
      </c>
      <c r="M5" s="514">
        <f t="shared" ref="M5:N5" si="0">J5-D5</f>
        <v>0</v>
      </c>
      <c r="N5" s="514">
        <f t="shared" si="0"/>
        <v>0</v>
      </c>
      <c r="O5" s="514"/>
    </row>
    <row r="6" spans="1:15" ht="22.5" customHeight="1" x14ac:dyDescent="0.25">
      <c r="A6" s="643"/>
      <c r="B6" s="27" t="s">
        <v>889</v>
      </c>
      <c r="C6" s="361">
        <v>93567</v>
      </c>
      <c r="D6" s="361">
        <v>75887</v>
      </c>
      <c r="E6" s="361">
        <v>169454</v>
      </c>
      <c r="F6" s="28" t="s">
        <v>890</v>
      </c>
      <c r="G6" s="643"/>
      <c r="H6" t="s">
        <v>889</v>
      </c>
      <c r="I6">
        <v>93567</v>
      </c>
      <c r="J6">
        <v>75887</v>
      </c>
      <c r="K6">
        <v>169454</v>
      </c>
      <c r="L6" s="514">
        <f t="shared" ref="L6:L27" si="1">I6-C6</f>
        <v>0</v>
      </c>
      <c r="M6" s="514">
        <f t="shared" ref="M6:M27" si="2">J6-D6</f>
        <v>0</v>
      </c>
      <c r="N6" s="514">
        <f t="shared" ref="N6:N27" si="3">K6-E6</f>
        <v>0</v>
      </c>
      <c r="O6" s="514"/>
    </row>
    <row r="7" spans="1:15" ht="22.5" customHeight="1" x14ac:dyDescent="0.25">
      <c r="A7" s="643"/>
      <c r="B7" s="27" t="s">
        <v>891</v>
      </c>
      <c r="C7" s="361">
        <v>25526</v>
      </c>
      <c r="D7" s="361">
        <v>17429</v>
      </c>
      <c r="E7" s="361">
        <v>42955</v>
      </c>
      <c r="F7" s="28" t="s">
        <v>892</v>
      </c>
      <c r="G7" s="643"/>
      <c r="H7" t="s">
        <v>891</v>
      </c>
      <c r="I7">
        <v>25526.000000000007</v>
      </c>
      <c r="J7">
        <v>17428.999999999996</v>
      </c>
      <c r="K7">
        <v>42955.000000000015</v>
      </c>
      <c r="L7" s="514">
        <f t="shared" si="1"/>
        <v>0</v>
      </c>
      <c r="M7" s="514">
        <f t="shared" si="2"/>
        <v>0</v>
      </c>
      <c r="N7" s="514">
        <f t="shared" si="3"/>
        <v>0</v>
      </c>
      <c r="O7" s="514"/>
    </row>
    <row r="8" spans="1:15" ht="22.5" customHeight="1" x14ac:dyDescent="0.25">
      <c r="A8" s="643"/>
      <c r="B8" s="27" t="s">
        <v>893</v>
      </c>
      <c r="C8" s="361">
        <v>70209</v>
      </c>
      <c r="D8" s="361">
        <v>61806</v>
      </c>
      <c r="E8" s="361">
        <v>132015</v>
      </c>
      <c r="F8" s="28" t="s">
        <v>894</v>
      </c>
      <c r="G8" s="643"/>
      <c r="H8" t="s">
        <v>893</v>
      </c>
      <c r="I8">
        <v>70209.000000000015</v>
      </c>
      <c r="J8">
        <v>61806.000000000007</v>
      </c>
      <c r="K8">
        <v>132015.00000000003</v>
      </c>
      <c r="L8" s="514">
        <f t="shared" si="1"/>
        <v>0</v>
      </c>
      <c r="M8" s="514">
        <f t="shared" si="2"/>
        <v>0</v>
      </c>
      <c r="N8" s="514">
        <f t="shared" si="3"/>
        <v>0</v>
      </c>
      <c r="O8" s="514"/>
    </row>
    <row r="9" spans="1:15" ht="22.5" customHeight="1" x14ac:dyDescent="0.25">
      <c r="A9" s="643"/>
      <c r="B9" s="27" t="s">
        <v>116</v>
      </c>
      <c r="C9" s="361">
        <v>120812</v>
      </c>
      <c r="D9" s="361">
        <v>101126</v>
      </c>
      <c r="E9" s="361">
        <v>221938</v>
      </c>
      <c r="F9" s="28" t="s">
        <v>895</v>
      </c>
      <c r="G9" s="643"/>
      <c r="H9" t="s">
        <v>116</v>
      </c>
      <c r="I9">
        <v>120811.99999999996</v>
      </c>
      <c r="J9">
        <v>101126</v>
      </c>
      <c r="K9">
        <v>221937.99999999997</v>
      </c>
      <c r="L9" s="514">
        <f t="shared" si="1"/>
        <v>0</v>
      </c>
      <c r="M9" s="514">
        <f t="shared" si="2"/>
        <v>0</v>
      </c>
      <c r="N9" s="514">
        <f t="shared" si="3"/>
        <v>0</v>
      </c>
      <c r="O9" s="514"/>
    </row>
    <row r="10" spans="1:15" ht="22.5" customHeight="1" x14ac:dyDescent="0.25">
      <c r="A10" s="643"/>
      <c r="B10" s="27" t="s">
        <v>896</v>
      </c>
      <c r="C10" s="361">
        <v>148497</v>
      </c>
      <c r="D10" s="361">
        <v>133029</v>
      </c>
      <c r="E10" s="361">
        <v>281526</v>
      </c>
      <c r="F10" s="28" t="s">
        <v>897</v>
      </c>
      <c r="G10" s="643"/>
      <c r="H10" t="s">
        <v>896</v>
      </c>
      <c r="I10">
        <v>148497.00000000006</v>
      </c>
      <c r="J10">
        <v>133028.99999999994</v>
      </c>
      <c r="K10">
        <v>281525.99999999994</v>
      </c>
      <c r="L10" s="514">
        <f t="shared" si="1"/>
        <v>0</v>
      </c>
      <c r="M10" s="514">
        <f t="shared" si="2"/>
        <v>0</v>
      </c>
      <c r="N10" s="514">
        <f t="shared" si="3"/>
        <v>0</v>
      </c>
      <c r="O10" s="514"/>
    </row>
    <row r="11" spans="1:15" ht="22.5" customHeight="1" x14ac:dyDescent="0.25">
      <c r="A11" s="643"/>
      <c r="B11" s="27" t="s">
        <v>898</v>
      </c>
      <c r="C11" s="361">
        <v>110892</v>
      </c>
      <c r="D11" s="361">
        <v>104197</v>
      </c>
      <c r="E11" s="361">
        <v>215089</v>
      </c>
      <c r="F11" s="28" t="s">
        <v>899</v>
      </c>
      <c r="G11" s="643"/>
      <c r="H11" t="s">
        <v>898</v>
      </c>
      <c r="I11">
        <v>110892.00000000013</v>
      </c>
      <c r="J11">
        <v>104196.99999999994</v>
      </c>
      <c r="K11">
        <v>215089.00000000003</v>
      </c>
      <c r="L11" s="514">
        <f t="shared" si="1"/>
        <v>1.3096723705530167E-10</v>
      </c>
      <c r="M11" s="514">
        <f t="shared" si="2"/>
        <v>0</v>
      </c>
      <c r="N11" s="514">
        <f t="shared" si="3"/>
        <v>0</v>
      </c>
      <c r="O11" s="514"/>
    </row>
    <row r="12" spans="1:15" ht="22.5" customHeight="1" x14ac:dyDescent="0.25">
      <c r="A12" s="643"/>
      <c r="B12" s="27" t="s">
        <v>900</v>
      </c>
      <c r="C12" s="361">
        <v>96747</v>
      </c>
      <c r="D12" s="361">
        <v>85078</v>
      </c>
      <c r="E12" s="361">
        <v>181825</v>
      </c>
      <c r="F12" s="28" t="s">
        <v>901</v>
      </c>
      <c r="G12" s="643"/>
      <c r="H12" t="s">
        <v>900</v>
      </c>
      <c r="I12">
        <v>96747.000000000029</v>
      </c>
      <c r="J12">
        <v>85077.999999999971</v>
      </c>
      <c r="K12">
        <v>181825</v>
      </c>
      <c r="L12" s="514">
        <f t="shared" si="1"/>
        <v>0</v>
      </c>
      <c r="M12" s="514">
        <f t="shared" si="2"/>
        <v>0</v>
      </c>
      <c r="N12" s="514">
        <f t="shared" si="3"/>
        <v>0</v>
      </c>
      <c r="O12" s="514"/>
    </row>
    <row r="13" spans="1:15" ht="22.5" customHeight="1" x14ac:dyDescent="0.25">
      <c r="A13" s="643"/>
      <c r="B13" s="27" t="s">
        <v>902</v>
      </c>
      <c r="C13" s="361">
        <v>166674</v>
      </c>
      <c r="D13" s="361">
        <v>151095</v>
      </c>
      <c r="E13" s="361">
        <v>317769</v>
      </c>
      <c r="F13" s="28" t="s">
        <v>903</v>
      </c>
      <c r="G13" s="643"/>
      <c r="H13" t="s">
        <v>902</v>
      </c>
      <c r="I13">
        <v>166674.00000000003</v>
      </c>
      <c r="J13">
        <v>151095.00000000003</v>
      </c>
      <c r="K13">
        <v>317768.99999999994</v>
      </c>
      <c r="L13" s="514">
        <f t="shared" si="1"/>
        <v>0</v>
      </c>
      <c r="M13" s="514">
        <f t="shared" si="2"/>
        <v>0</v>
      </c>
      <c r="N13" s="514">
        <f t="shared" si="3"/>
        <v>0</v>
      </c>
      <c r="O13" s="514"/>
    </row>
    <row r="14" spans="1:15" ht="22.5" customHeight="1" x14ac:dyDescent="0.25">
      <c r="A14" s="643"/>
      <c r="B14" s="27" t="s">
        <v>904</v>
      </c>
      <c r="C14" s="361">
        <v>242137</v>
      </c>
      <c r="D14" s="361">
        <v>217005</v>
      </c>
      <c r="E14" s="361">
        <v>459142</v>
      </c>
      <c r="F14" s="28" t="s">
        <v>905</v>
      </c>
      <c r="G14" s="643"/>
      <c r="H14" t="s">
        <v>904</v>
      </c>
      <c r="I14">
        <v>242137.00000000015</v>
      </c>
      <c r="J14">
        <v>217005</v>
      </c>
      <c r="K14">
        <v>459142.00000000012</v>
      </c>
      <c r="L14" s="514">
        <f t="shared" si="1"/>
        <v>0</v>
      </c>
      <c r="M14" s="514">
        <f t="shared" si="2"/>
        <v>0</v>
      </c>
      <c r="N14" s="514">
        <f t="shared" si="3"/>
        <v>0</v>
      </c>
      <c r="O14" s="514"/>
    </row>
    <row r="15" spans="1:15" ht="22.5" customHeight="1" x14ac:dyDescent="0.25">
      <c r="A15" s="643"/>
      <c r="B15" s="29" t="s">
        <v>906</v>
      </c>
      <c r="C15" s="361">
        <v>197291</v>
      </c>
      <c r="D15" s="361">
        <v>167050</v>
      </c>
      <c r="E15" s="361">
        <v>364341</v>
      </c>
      <c r="F15" s="28" t="s">
        <v>907</v>
      </c>
      <c r="G15" s="643"/>
      <c r="H15" t="s">
        <v>906</v>
      </c>
      <c r="I15">
        <v>197291.00000000003</v>
      </c>
      <c r="J15">
        <v>167050.00000000003</v>
      </c>
      <c r="K15">
        <v>364340.99999999988</v>
      </c>
      <c r="L15" s="514">
        <f t="shared" si="1"/>
        <v>0</v>
      </c>
      <c r="M15" s="514">
        <f t="shared" si="2"/>
        <v>0</v>
      </c>
      <c r="N15" s="514">
        <f t="shared" si="3"/>
        <v>0</v>
      </c>
      <c r="O15" s="514"/>
    </row>
    <row r="16" spans="1:15" ht="22.5" customHeight="1" x14ac:dyDescent="0.25">
      <c r="A16" s="643"/>
      <c r="B16" s="29" t="s">
        <v>908</v>
      </c>
      <c r="C16" s="361">
        <v>122832</v>
      </c>
      <c r="D16" s="361">
        <v>105717</v>
      </c>
      <c r="E16" s="361">
        <v>228549</v>
      </c>
      <c r="F16" s="28" t="s">
        <v>909</v>
      </c>
      <c r="G16" s="643"/>
      <c r="H16" t="s">
        <v>908</v>
      </c>
      <c r="I16">
        <v>122832.00000000009</v>
      </c>
      <c r="J16">
        <v>105716.99999999997</v>
      </c>
      <c r="K16">
        <v>228549.00000000012</v>
      </c>
      <c r="L16" s="514">
        <f t="shared" si="1"/>
        <v>0</v>
      </c>
      <c r="M16" s="514">
        <f t="shared" si="2"/>
        <v>0</v>
      </c>
      <c r="N16" s="514">
        <f t="shared" si="3"/>
        <v>0</v>
      </c>
      <c r="O16" s="514"/>
    </row>
    <row r="17" spans="1:17" ht="22.5" customHeight="1" x14ac:dyDescent="0.25">
      <c r="A17" s="643"/>
      <c r="B17" s="27" t="s">
        <v>2111</v>
      </c>
      <c r="C17" s="361">
        <v>65042</v>
      </c>
      <c r="D17" s="361">
        <v>57408</v>
      </c>
      <c r="E17" s="361">
        <v>122450</v>
      </c>
      <c r="F17" s="290" t="s">
        <v>2124</v>
      </c>
      <c r="G17" s="643"/>
      <c r="H17" t="s">
        <v>2307</v>
      </c>
      <c r="I17">
        <v>65041.999999999993</v>
      </c>
      <c r="J17">
        <v>57407.999999999993</v>
      </c>
      <c r="K17">
        <v>122450.00000000007</v>
      </c>
      <c r="L17" s="514">
        <f t="shared" si="1"/>
        <v>0</v>
      </c>
      <c r="M17" s="514">
        <f t="shared" si="2"/>
        <v>0</v>
      </c>
      <c r="N17" s="514">
        <f t="shared" si="3"/>
        <v>0</v>
      </c>
      <c r="O17" s="514"/>
    </row>
    <row r="18" spans="1:17" ht="22.5" customHeight="1" x14ac:dyDescent="0.25">
      <c r="A18" s="643"/>
      <c r="B18" s="27" t="s">
        <v>910</v>
      </c>
      <c r="C18" s="361">
        <v>129763</v>
      </c>
      <c r="D18" s="361">
        <v>112293</v>
      </c>
      <c r="E18" s="361">
        <v>242056</v>
      </c>
      <c r="F18" s="28" t="s">
        <v>911</v>
      </c>
      <c r="G18" s="643"/>
      <c r="H18" t="s">
        <v>910</v>
      </c>
      <c r="I18">
        <v>129763</v>
      </c>
      <c r="J18">
        <v>112293.00000000004</v>
      </c>
      <c r="K18">
        <v>242055.99999999985</v>
      </c>
      <c r="L18" s="514">
        <f t="shared" si="1"/>
        <v>0</v>
      </c>
      <c r="M18" s="514">
        <f t="shared" si="2"/>
        <v>0</v>
      </c>
      <c r="N18" s="514">
        <f t="shared" si="3"/>
        <v>0</v>
      </c>
      <c r="O18" s="514"/>
    </row>
    <row r="19" spans="1:17" ht="22.5" customHeight="1" x14ac:dyDescent="0.25">
      <c r="A19" s="643"/>
      <c r="B19" s="27" t="s">
        <v>912</v>
      </c>
      <c r="C19" s="361">
        <v>102816</v>
      </c>
      <c r="D19" s="361">
        <v>82589</v>
      </c>
      <c r="E19" s="361">
        <v>185405</v>
      </c>
      <c r="F19" s="28" t="s">
        <v>913</v>
      </c>
      <c r="G19" s="643"/>
      <c r="H19" t="s">
        <v>912</v>
      </c>
      <c r="I19">
        <v>102815.99999999997</v>
      </c>
      <c r="J19">
        <v>82589.000000000015</v>
      </c>
      <c r="K19">
        <v>185404.99999999983</v>
      </c>
      <c r="L19" s="514">
        <f t="shared" si="1"/>
        <v>0</v>
      </c>
      <c r="M19" s="514">
        <f t="shared" si="2"/>
        <v>0</v>
      </c>
      <c r="N19" s="514">
        <f t="shared" si="3"/>
        <v>0</v>
      </c>
      <c r="O19" s="514"/>
    </row>
    <row r="20" spans="1:17" ht="22.5" customHeight="1" x14ac:dyDescent="0.25">
      <c r="A20" s="643"/>
      <c r="B20" s="29" t="s">
        <v>914</v>
      </c>
      <c r="C20" s="361">
        <v>163333</v>
      </c>
      <c r="D20" s="361">
        <v>144823</v>
      </c>
      <c r="E20" s="361">
        <v>308156</v>
      </c>
      <c r="F20" s="28" t="s">
        <v>915</v>
      </c>
      <c r="G20" s="643"/>
      <c r="H20" t="s">
        <v>914</v>
      </c>
      <c r="I20">
        <v>163333.00000000006</v>
      </c>
      <c r="J20">
        <v>144823</v>
      </c>
      <c r="K20">
        <v>308155.99999999994</v>
      </c>
      <c r="L20" s="514">
        <f t="shared" si="1"/>
        <v>0</v>
      </c>
      <c r="M20" s="514">
        <f t="shared" si="2"/>
        <v>0</v>
      </c>
      <c r="N20" s="514">
        <f t="shared" si="3"/>
        <v>0</v>
      </c>
      <c r="O20" s="514"/>
    </row>
    <row r="21" spans="1:17" ht="22.5" customHeight="1" x14ac:dyDescent="0.25">
      <c r="A21" s="643"/>
      <c r="B21" s="27" t="s">
        <v>916</v>
      </c>
      <c r="C21" s="361">
        <v>45847</v>
      </c>
      <c r="D21" s="361">
        <v>43149</v>
      </c>
      <c r="E21" s="361">
        <v>88996</v>
      </c>
      <c r="F21" s="28" t="s">
        <v>917</v>
      </c>
      <c r="G21" s="643"/>
      <c r="H21" t="s">
        <v>916</v>
      </c>
      <c r="I21">
        <v>45846.999999999993</v>
      </c>
      <c r="J21">
        <v>43149.000000000015</v>
      </c>
      <c r="K21">
        <v>88996.000000000015</v>
      </c>
      <c r="L21" s="514">
        <f t="shared" si="1"/>
        <v>0</v>
      </c>
      <c r="M21" s="514">
        <f t="shared" si="2"/>
        <v>0</v>
      </c>
      <c r="N21" s="514">
        <f t="shared" si="3"/>
        <v>0</v>
      </c>
      <c r="O21" s="514"/>
    </row>
    <row r="22" spans="1:17" ht="22.5" customHeight="1" x14ac:dyDescent="0.25">
      <c r="A22" s="643"/>
      <c r="B22" s="30" t="s">
        <v>918</v>
      </c>
      <c r="C22" s="361">
        <v>47781</v>
      </c>
      <c r="D22" s="361">
        <v>41001</v>
      </c>
      <c r="E22" s="361">
        <v>88782</v>
      </c>
      <c r="F22" s="28" t="s">
        <v>919</v>
      </c>
      <c r="G22" s="643"/>
      <c r="H22" t="s">
        <v>918</v>
      </c>
      <c r="I22">
        <v>47780.999999999985</v>
      </c>
      <c r="J22">
        <v>41001</v>
      </c>
      <c r="K22">
        <v>88781.999999999913</v>
      </c>
      <c r="L22" s="514">
        <f t="shared" si="1"/>
        <v>0</v>
      </c>
      <c r="M22" s="514">
        <f t="shared" si="2"/>
        <v>0</v>
      </c>
      <c r="N22" s="514">
        <f t="shared" si="3"/>
        <v>0</v>
      </c>
      <c r="O22" s="514"/>
    </row>
    <row r="23" spans="1:17" ht="22.5" customHeight="1" x14ac:dyDescent="0.25">
      <c r="A23" s="643"/>
      <c r="B23" s="27" t="s">
        <v>920</v>
      </c>
      <c r="C23" s="361">
        <v>159220</v>
      </c>
      <c r="D23" s="361">
        <v>137678</v>
      </c>
      <c r="E23" s="361">
        <v>296898</v>
      </c>
      <c r="F23" s="28" t="s">
        <v>921</v>
      </c>
      <c r="G23" s="643"/>
      <c r="H23" t="s">
        <v>920</v>
      </c>
      <c r="I23">
        <v>159220.00000000029</v>
      </c>
      <c r="J23">
        <v>137678.00000000006</v>
      </c>
      <c r="K23">
        <v>296898.00000000006</v>
      </c>
      <c r="L23" s="514">
        <f t="shared" si="1"/>
        <v>2.9103830456733704E-10</v>
      </c>
      <c r="M23" s="514">
        <f t="shared" si="2"/>
        <v>0</v>
      </c>
      <c r="N23" s="514">
        <f t="shared" si="3"/>
        <v>0</v>
      </c>
      <c r="O23" s="514"/>
    </row>
    <row r="24" spans="1:17" ht="22.5" customHeight="1" x14ac:dyDescent="0.25">
      <c r="A24" s="643"/>
      <c r="B24" s="27" t="s">
        <v>922</v>
      </c>
      <c r="C24" s="361">
        <v>11311</v>
      </c>
      <c r="D24" s="361">
        <v>10654</v>
      </c>
      <c r="E24" s="361">
        <v>21965</v>
      </c>
      <c r="F24" s="28" t="s">
        <v>923</v>
      </c>
      <c r="G24" s="643"/>
      <c r="H24" t="s">
        <v>922</v>
      </c>
      <c r="I24">
        <v>11310.999999999998</v>
      </c>
      <c r="J24">
        <v>10653.999999999998</v>
      </c>
      <c r="K24">
        <v>21965.000000000015</v>
      </c>
      <c r="L24" s="514">
        <f t="shared" si="1"/>
        <v>0</v>
      </c>
      <c r="M24" s="514">
        <f t="shared" si="2"/>
        <v>0</v>
      </c>
      <c r="N24" s="514">
        <f t="shared" si="3"/>
        <v>0</v>
      </c>
      <c r="O24" s="514"/>
    </row>
    <row r="25" spans="1:17" ht="22.5" customHeight="1" x14ac:dyDescent="0.25">
      <c r="A25" s="643"/>
      <c r="B25" s="101" t="s">
        <v>924</v>
      </c>
      <c r="C25" s="361">
        <v>251</v>
      </c>
      <c r="D25" s="362">
        <v>168</v>
      </c>
      <c r="E25" s="363">
        <v>419</v>
      </c>
      <c r="F25" s="28" t="s">
        <v>925</v>
      </c>
      <c r="G25" s="643"/>
      <c r="H25" t="s">
        <v>924</v>
      </c>
      <c r="I25">
        <v>251.00000000000006</v>
      </c>
      <c r="J25">
        <v>168</v>
      </c>
      <c r="K25">
        <v>419</v>
      </c>
      <c r="L25" s="514">
        <f t="shared" si="1"/>
        <v>0</v>
      </c>
      <c r="M25" s="514">
        <f t="shared" si="2"/>
        <v>0</v>
      </c>
      <c r="N25" s="514">
        <f t="shared" si="3"/>
        <v>0</v>
      </c>
      <c r="O25" s="514"/>
    </row>
    <row r="26" spans="1:17" ht="22.5" customHeight="1" x14ac:dyDescent="0.25">
      <c r="A26" s="643"/>
      <c r="B26" s="27" t="s">
        <v>926</v>
      </c>
      <c r="C26" s="364">
        <v>1136</v>
      </c>
      <c r="D26" s="362">
        <v>1026</v>
      </c>
      <c r="E26" s="363">
        <v>2162</v>
      </c>
      <c r="F26" s="28" t="s">
        <v>927</v>
      </c>
      <c r="G26" s="643"/>
      <c r="H26" t="s">
        <v>926</v>
      </c>
      <c r="I26">
        <v>1136</v>
      </c>
      <c r="J26">
        <v>1026</v>
      </c>
      <c r="K26">
        <v>2162</v>
      </c>
      <c r="L26" s="514">
        <f t="shared" si="1"/>
        <v>0</v>
      </c>
      <c r="M26" s="514">
        <f t="shared" si="2"/>
        <v>0</v>
      </c>
      <c r="N26" s="514">
        <f t="shared" si="3"/>
        <v>0</v>
      </c>
      <c r="O26" s="514"/>
    </row>
    <row r="27" spans="1:17" ht="22.5" customHeight="1" x14ac:dyDescent="0.25">
      <c r="A27" s="643"/>
      <c r="B27" s="27" t="s">
        <v>928</v>
      </c>
      <c r="C27" s="364">
        <v>1345</v>
      </c>
      <c r="D27" s="362">
        <v>1239</v>
      </c>
      <c r="E27" s="363">
        <v>2584</v>
      </c>
      <c r="F27" s="28" t="s">
        <v>929</v>
      </c>
      <c r="G27" s="643"/>
      <c r="H27" t="s">
        <v>928</v>
      </c>
      <c r="I27">
        <v>1345</v>
      </c>
      <c r="J27">
        <v>1239.0000000000002</v>
      </c>
      <c r="K27">
        <v>2584</v>
      </c>
      <c r="L27" s="514">
        <f t="shared" si="1"/>
        <v>0</v>
      </c>
      <c r="M27" s="514">
        <f t="shared" si="2"/>
        <v>0</v>
      </c>
      <c r="N27" s="514">
        <f t="shared" si="3"/>
        <v>0</v>
      </c>
      <c r="O27" s="514"/>
    </row>
    <row r="28" spans="1:17" ht="22.5" customHeight="1" x14ac:dyDescent="0.25">
      <c r="A28" s="643"/>
      <c r="B28" s="284" t="s">
        <v>930</v>
      </c>
      <c r="C28" s="365">
        <v>14053</v>
      </c>
      <c r="D28" s="366">
        <v>11728</v>
      </c>
      <c r="E28" s="367">
        <v>25781</v>
      </c>
      <c r="F28" s="291" t="s">
        <v>931</v>
      </c>
      <c r="G28" s="643"/>
      <c r="H28" t="s">
        <v>2308</v>
      </c>
      <c r="I28" s="514">
        <v>14053</v>
      </c>
      <c r="J28" s="514">
        <v>11728</v>
      </c>
      <c r="K28" s="514">
        <v>25781</v>
      </c>
      <c r="L28" s="514">
        <f t="shared" ref="L28:L35" si="4">I28-C28</f>
        <v>0</v>
      </c>
      <c r="M28" s="514">
        <f t="shared" ref="M28:M35" si="5">J28-D28</f>
        <v>0</v>
      </c>
      <c r="N28" s="514">
        <f t="shared" ref="N28:N35" si="6">K28-E28</f>
        <v>0</v>
      </c>
      <c r="O28" s="514"/>
    </row>
    <row r="29" spans="1:17" ht="22.5" customHeight="1" x14ac:dyDescent="0.25">
      <c r="A29" s="643"/>
      <c r="B29" s="39" t="s">
        <v>932</v>
      </c>
      <c r="C29" s="365">
        <v>75</v>
      </c>
      <c r="D29" s="366">
        <v>92</v>
      </c>
      <c r="E29" s="367">
        <v>167</v>
      </c>
      <c r="F29" s="28" t="s">
        <v>2213</v>
      </c>
      <c r="G29" s="643"/>
      <c r="H29" t="s">
        <v>2308</v>
      </c>
      <c r="I29" s="514">
        <v>75</v>
      </c>
      <c r="J29" s="514">
        <v>92</v>
      </c>
      <c r="K29" s="514">
        <v>167</v>
      </c>
      <c r="L29" s="514">
        <f t="shared" si="4"/>
        <v>0</v>
      </c>
      <c r="M29" s="514">
        <f t="shared" si="5"/>
        <v>0</v>
      </c>
      <c r="N29" s="514">
        <f t="shared" si="6"/>
        <v>0</v>
      </c>
      <c r="O29" s="514"/>
    </row>
    <row r="30" spans="1:17" ht="22.5" customHeight="1" x14ac:dyDescent="0.25">
      <c r="A30" s="643"/>
      <c r="B30" s="39" t="s">
        <v>933</v>
      </c>
      <c r="C30" s="365">
        <v>5369</v>
      </c>
      <c r="D30" s="366">
        <v>5105</v>
      </c>
      <c r="E30" s="367">
        <v>10474</v>
      </c>
      <c r="F30" s="28" t="s">
        <v>934</v>
      </c>
      <c r="G30" s="643"/>
      <c r="H30" t="s">
        <v>2308</v>
      </c>
      <c r="I30" s="514">
        <v>5369</v>
      </c>
      <c r="J30" s="514">
        <v>5105</v>
      </c>
      <c r="K30" s="514">
        <v>10474</v>
      </c>
      <c r="L30" s="514">
        <f t="shared" si="4"/>
        <v>0</v>
      </c>
      <c r="M30" s="514">
        <f t="shared" si="5"/>
        <v>0</v>
      </c>
      <c r="N30" s="514">
        <f t="shared" si="6"/>
        <v>0</v>
      </c>
      <c r="O30" s="514"/>
    </row>
    <row r="31" spans="1:17" ht="22.5" customHeight="1" x14ac:dyDescent="0.25">
      <c r="A31" s="643"/>
      <c r="B31" s="287" t="s">
        <v>935</v>
      </c>
      <c r="C31" s="365">
        <v>1107</v>
      </c>
      <c r="D31" s="366">
        <v>1021</v>
      </c>
      <c r="E31" s="367">
        <v>2128</v>
      </c>
      <c r="F31" s="28" t="s">
        <v>936</v>
      </c>
      <c r="G31" s="643"/>
      <c r="H31" t="s">
        <v>2308</v>
      </c>
      <c r="I31" s="514">
        <v>1107</v>
      </c>
      <c r="J31" s="514">
        <v>1021</v>
      </c>
      <c r="K31" s="514">
        <v>2128</v>
      </c>
      <c r="L31" s="514">
        <f t="shared" si="4"/>
        <v>0</v>
      </c>
      <c r="M31" s="514">
        <f t="shared" si="5"/>
        <v>0</v>
      </c>
      <c r="N31" s="514">
        <f t="shared" si="6"/>
        <v>0</v>
      </c>
      <c r="O31" s="514"/>
    </row>
    <row r="32" spans="1:17" ht="22.5" customHeight="1" x14ac:dyDescent="0.25">
      <c r="A32" s="643"/>
      <c r="B32" s="288" t="s">
        <v>937</v>
      </c>
      <c r="C32" s="368">
        <v>1274</v>
      </c>
      <c r="D32" s="366">
        <v>872</v>
      </c>
      <c r="E32" s="367">
        <v>2146</v>
      </c>
      <c r="F32" s="28" t="s">
        <v>938</v>
      </c>
      <c r="G32" s="643"/>
      <c r="H32" t="s">
        <v>2308</v>
      </c>
      <c r="I32" s="514">
        <v>1274</v>
      </c>
      <c r="J32" s="514">
        <v>872</v>
      </c>
      <c r="K32" s="514">
        <v>2146</v>
      </c>
      <c r="L32" s="514">
        <f t="shared" si="4"/>
        <v>0</v>
      </c>
      <c r="M32" s="514">
        <f t="shared" si="5"/>
        <v>0</v>
      </c>
      <c r="N32" s="514">
        <f t="shared" si="6"/>
        <v>0</v>
      </c>
      <c r="O32" s="514">
        <f t="shared" ref="O32:O40" si="7">I28-C28</f>
        <v>0</v>
      </c>
      <c r="P32" s="514">
        <f t="shared" ref="P32:P40" si="8">J28-D28</f>
        <v>0</v>
      </c>
      <c r="Q32" s="514">
        <f t="shared" ref="Q32:Q40" si="9">K28-E28</f>
        <v>0</v>
      </c>
    </row>
    <row r="33" spans="1:17" ht="22.5" customHeight="1" x14ac:dyDescent="0.25">
      <c r="A33" s="643"/>
      <c r="B33" s="287" t="s">
        <v>939</v>
      </c>
      <c r="C33" s="368">
        <v>668</v>
      </c>
      <c r="D33" s="366">
        <v>189</v>
      </c>
      <c r="E33" s="367">
        <v>857</v>
      </c>
      <c r="F33" s="28" t="s">
        <v>940</v>
      </c>
      <c r="G33" s="643"/>
      <c r="H33" t="s">
        <v>2308</v>
      </c>
      <c r="I33" s="514">
        <v>668</v>
      </c>
      <c r="J33" s="514">
        <v>189</v>
      </c>
      <c r="K33" s="514">
        <v>857</v>
      </c>
      <c r="L33" s="514">
        <f t="shared" si="4"/>
        <v>0</v>
      </c>
      <c r="M33" s="514">
        <f t="shared" si="5"/>
        <v>0</v>
      </c>
      <c r="N33" s="514">
        <f t="shared" si="6"/>
        <v>0</v>
      </c>
      <c r="O33" s="514">
        <f t="shared" si="7"/>
        <v>0</v>
      </c>
      <c r="P33" s="514">
        <f t="shared" si="8"/>
        <v>0</v>
      </c>
      <c r="Q33" s="514">
        <f t="shared" si="9"/>
        <v>0</v>
      </c>
    </row>
    <row r="34" spans="1:17" ht="22.5" customHeight="1" x14ac:dyDescent="0.25">
      <c r="A34" s="643"/>
      <c r="B34" s="287" t="s">
        <v>941</v>
      </c>
      <c r="C34" s="368">
        <v>3940</v>
      </c>
      <c r="D34" s="366">
        <v>3513</v>
      </c>
      <c r="E34" s="367">
        <v>7453</v>
      </c>
      <c r="F34" s="28" t="s">
        <v>942</v>
      </c>
      <c r="G34" s="643"/>
      <c r="H34" t="s">
        <v>2308</v>
      </c>
      <c r="I34" s="514">
        <v>3940</v>
      </c>
      <c r="J34" s="514">
        <v>3513</v>
      </c>
      <c r="K34" s="514">
        <v>7453</v>
      </c>
      <c r="L34" s="514">
        <f t="shared" si="4"/>
        <v>0</v>
      </c>
      <c r="M34" s="514">
        <f t="shared" si="5"/>
        <v>0</v>
      </c>
      <c r="N34" s="514">
        <f t="shared" si="6"/>
        <v>0</v>
      </c>
      <c r="O34" s="514">
        <f t="shared" si="7"/>
        <v>0</v>
      </c>
      <c r="P34" s="514">
        <f t="shared" si="8"/>
        <v>0</v>
      </c>
      <c r="Q34" s="514">
        <f t="shared" si="9"/>
        <v>0</v>
      </c>
    </row>
    <row r="35" spans="1:17" ht="22.5" customHeight="1" x14ac:dyDescent="0.25">
      <c r="A35" s="643"/>
      <c r="B35" s="287" t="s">
        <v>943</v>
      </c>
      <c r="C35" s="368">
        <v>267</v>
      </c>
      <c r="D35" s="366">
        <v>185</v>
      </c>
      <c r="E35" s="367">
        <v>452</v>
      </c>
      <c r="F35" s="28" t="s">
        <v>944</v>
      </c>
      <c r="G35" s="643"/>
      <c r="H35" t="s">
        <v>2308</v>
      </c>
      <c r="I35" s="514">
        <v>267</v>
      </c>
      <c r="J35" s="514">
        <v>185</v>
      </c>
      <c r="K35" s="514">
        <v>452</v>
      </c>
      <c r="L35" s="514">
        <f t="shared" si="4"/>
        <v>0</v>
      </c>
      <c r="M35" s="514">
        <f t="shared" si="5"/>
        <v>0</v>
      </c>
      <c r="N35" s="514">
        <f t="shared" si="6"/>
        <v>0</v>
      </c>
      <c r="O35" s="514">
        <f t="shared" si="7"/>
        <v>0</v>
      </c>
      <c r="P35" s="514">
        <f t="shared" si="8"/>
        <v>0</v>
      </c>
      <c r="Q35" s="514">
        <f t="shared" si="9"/>
        <v>0</v>
      </c>
    </row>
    <row r="36" spans="1:17" ht="22.5" customHeight="1" x14ac:dyDescent="0.25">
      <c r="A36" s="643"/>
      <c r="B36" s="287" t="s">
        <v>945</v>
      </c>
      <c r="C36" s="365">
        <v>209</v>
      </c>
      <c r="D36" s="366">
        <v>54</v>
      </c>
      <c r="E36" s="367">
        <v>263</v>
      </c>
      <c r="F36" s="28" t="s">
        <v>946</v>
      </c>
      <c r="G36" s="643"/>
      <c r="I36" s="514">
        <v>209</v>
      </c>
      <c r="J36" s="514">
        <v>54</v>
      </c>
      <c r="K36" s="514">
        <v>263</v>
      </c>
      <c r="L36" s="514">
        <f t="shared" ref="L36:L37" si="10">I36-C36</f>
        <v>0</v>
      </c>
      <c r="M36" s="514">
        <f t="shared" ref="M36:M37" si="11">J36-D36</f>
        <v>0</v>
      </c>
      <c r="N36" s="514">
        <f t="shared" ref="N36:N37" si="12">K36-E36</f>
        <v>0</v>
      </c>
      <c r="O36" s="514">
        <f t="shared" si="7"/>
        <v>0</v>
      </c>
      <c r="P36" s="514">
        <f t="shared" si="8"/>
        <v>0</v>
      </c>
      <c r="Q36" s="514">
        <f t="shared" si="9"/>
        <v>0</v>
      </c>
    </row>
    <row r="37" spans="1:17" ht="22.5" customHeight="1" thickBot="1" x14ac:dyDescent="0.3">
      <c r="A37" s="644"/>
      <c r="B37" s="286" t="s">
        <v>949</v>
      </c>
      <c r="C37" s="369">
        <v>7254</v>
      </c>
      <c r="D37" s="370">
        <v>4159</v>
      </c>
      <c r="E37" s="371">
        <v>11413</v>
      </c>
      <c r="F37" s="32" t="s">
        <v>950</v>
      </c>
      <c r="G37" s="644"/>
      <c r="H37" t="s">
        <v>949</v>
      </c>
      <c r="I37">
        <v>7253.9999999999991</v>
      </c>
      <c r="J37">
        <v>4159</v>
      </c>
      <c r="K37">
        <v>11413.000000000002</v>
      </c>
      <c r="L37" s="514">
        <f t="shared" si="10"/>
        <v>0</v>
      </c>
      <c r="M37" s="514">
        <f t="shared" si="11"/>
        <v>0</v>
      </c>
      <c r="N37" s="514">
        <f t="shared" si="12"/>
        <v>0</v>
      </c>
      <c r="O37" s="514">
        <f t="shared" si="7"/>
        <v>0</v>
      </c>
      <c r="P37" s="514">
        <f t="shared" si="8"/>
        <v>0</v>
      </c>
      <c r="Q37" s="514">
        <f t="shared" si="9"/>
        <v>0</v>
      </c>
    </row>
    <row r="38" spans="1:17" ht="22.5" customHeight="1" thickBot="1" x14ac:dyDescent="0.3">
      <c r="A38" s="629" t="s">
        <v>54</v>
      </c>
      <c r="B38" s="612"/>
      <c r="C38" s="372">
        <f>SUM(C5:C37)</f>
        <v>2263374</v>
      </c>
      <c r="D38" s="372">
        <f t="shared" ref="D38:E38" si="13">SUM(D5:D37)</f>
        <v>1975218</v>
      </c>
      <c r="E38" s="372">
        <f t="shared" si="13"/>
        <v>4238592</v>
      </c>
      <c r="F38" s="653" t="s">
        <v>55</v>
      </c>
      <c r="G38" s="612"/>
      <c r="I38">
        <f>SUM(I5:I37)</f>
        <v>2263374.0000000005</v>
      </c>
      <c r="J38">
        <f t="shared" ref="J38:K38" si="14">SUM(J5:J37)</f>
        <v>1975218</v>
      </c>
      <c r="K38">
        <f t="shared" si="14"/>
        <v>4238592</v>
      </c>
      <c r="L38" s="514">
        <f t="shared" ref="L38" si="15">I38-C38</f>
        <v>0</v>
      </c>
      <c r="M38" s="514">
        <f t="shared" ref="M38" si="16">J38-D38</f>
        <v>0</v>
      </c>
      <c r="N38" s="514">
        <f t="shared" ref="N38" si="17">K38-E38</f>
        <v>0</v>
      </c>
      <c r="O38" s="514">
        <f t="shared" si="7"/>
        <v>0</v>
      </c>
      <c r="P38" s="514">
        <f t="shared" si="8"/>
        <v>0</v>
      </c>
      <c r="Q38" s="514">
        <f t="shared" si="9"/>
        <v>0</v>
      </c>
    </row>
    <row r="39" spans="1:17" ht="23.25" customHeight="1" x14ac:dyDescent="0.55000000000000004">
      <c r="A39" s="620" t="s">
        <v>2234</v>
      </c>
      <c r="B39" s="620"/>
      <c r="C39" s="620"/>
      <c r="D39" s="620"/>
      <c r="E39" s="620"/>
      <c r="F39" s="620"/>
      <c r="G39" s="620"/>
      <c r="O39" s="514">
        <f t="shared" si="7"/>
        <v>0</v>
      </c>
      <c r="P39" s="514">
        <f t="shared" si="8"/>
        <v>0</v>
      </c>
      <c r="Q39" s="514">
        <f t="shared" si="9"/>
        <v>0</v>
      </c>
    </row>
    <row r="40" spans="1:17" ht="37.5" customHeight="1" thickBot="1" x14ac:dyDescent="0.3">
      <c r="A40" s="619" t="s">
        <v>2241</v>
      </c>
      <c r="B40" s="619"/>
      <c r="C40" s="619"/>
      <c r="D40" s="619"/>
      <c r="E40" s="619"/>
      <c r="F40" s="619"/>
      <c r="G40" s="619"/>
      <c r="H40" t="s">
        <v>2308</v>
      </c>
      <c r="O40" s="514">
        <f t="shared" si="7"/>
        <v>0</v>
      </c>
      <c r="P40" s="514">
        <f t="shared" si="8"/>
        <v>0</v>
      </c>
      <c r="Q40" s="514">
        <f t="shared" si="9"/>
        <v>0</v>
      </c>
    </row>
    <row r="41" spans="1:17" ht="18.75" customHeight="1" x14ac:dyDescent="0.25">
      <c r="A41" s="657" t="s">
        <v>0</v>
      </c>
      <c r="B41" s="659" t="s">
        <v>1</v>
      </c>
      <c r="C41" s="241" t="s">
        <v>2</v>
      </c>
      <c r="D41" s="169" t="s">
        <v>3</v>
      </c>
      <c r="E41" s="292" t="s">
        <v>4</v>
      </c>
      <c r="F41" s="623" t="s">
        <v>5</v>
      </c>
      <c r="G41" s="597" t="s">
        <v>6</v>
      </c>
      <c r="L41" s="514"/>
      <c r="M41" s="514"/>
      <c r="N41" s="514"/>
      <c r="O41" s="514"/>
    </row>
    <row r="42" spans="1:17" ht="18.75" customHeight="1" thickBot="1" x14ac:dyDescent="0.3">
      <c r="A42" s="658"/>
      <c r="B42" s="660"/>
      <c r="C42" s="242" t="s">
        <v>7</v>
      </c>
      <c r="D42" s="170" t="s">
        <v>8</v>
      </c>
      <c r="E42" s="293" t="s">
        <v>9</v>
      </c>
      <c r="F42" s="624"/>
      <c r="G42" s="598"/>
      <c r="L42" s="514"/>
      <c r="M42" s="514"/>
      <c r="N42" s="514"/>
      <c r="O42" s="514"/>
    </row>
    <row r="43" spans="1:17" ht="18.75" customHeight="1" x14ac:dyDescent="0.25">
      <c r="A43" s="642" t="s">
        <v>951</v>
      </c>
      <c r="B43" s="26" t="s">
        <v>951</v>
      </c>
      <c r="C43" s="373">
        <v>20611</v>
      </c>
      <c r="D43" s="374">
        <v>19090</v>
      </c>
      <c r="E43" s="375">
        <v>39701</v>
      </c>
      <c r="F43" s="35" t="s">
        <v>952</v>
      </c>
      <c r="G43" s="650" t="s">
        <v>952</v>
      </c>
      <c r="H43" t="s">
        <v>2309</v>
      </c>
      <c r="I43" t="s">
        <v>951</v>
      </c>
      <c r="J43">
        <v>20611</v>
      </c>
      <c r="K43">
        <v>19090</v>
      </c>
      <c r="L43" s="514">
        <v>39700.999999999993</v>
      </c>
      <c r="M43" s="514">
        <f>J43-C43</f>
        <v>0</v>
      </c>
      <c r="N43" s="514">
        <f t="shared" ref="N43:O57" si="18">K43-D43</f>
        <v>0</v>
      </c>
      <c r="O43" s="514">
        <f t="shared" si="18"/>
        <v>0</v>
      </c>
    </row>
    <row r="44" spans="1:17" ht="18.75" customHeight="1" x14ac:dyDescent="0.25">
      <c r="A44" s="643"/>
      <c r="B44" s="27" t="s">
        <v>247</v>
      </c>
      <c r="C44" s="376">
        <v>1343</v>
      </c>
      <c r="D44" s="377">
        <v>1163</v>
      </c>
      <c r="E44" s="378">
        <v>2506</v>
      </c>
      <c r="F44" s="36" t="s">
        <v>248</v>
      </c>
      <c r="G44" s="650"/>
      <c r="H44" t="s">
        <v>2310</v>
      </c>
      <c r="I44" t="s">
        <v>951</v>
      </c>
      <c r="J44">
        <v>1343</v>
      </c>
      <c r="K44">
        <v>1162.9999999999998</v>
      </c>
      <c r="L44" s="514">
        <v>2506</v>
      </c>
      <c r="M44" s="514">
        <f t="shared" ref="M44:M57" si="19">J44-C44</f>
        <v>0</v>
      </c>
      <c r="N44" s="514">
        <f t="shared" si="18"/>
        <v>0</v>
      </c>
      <c r="O44" s="514">
        <f t="shared" si="18"/>
        <v>0</v>
      </c>
    </row>
    <row r="45" spans="1:17" ht="18.75" customHeight="1" x14ac:dyDescent="0.25">
      <c r="A45" s="643"/>
      <c r="B45" s="27" t="s">
        <v>953</v>
      </c>
      <c r="C45" s="376">
        <v>2005</v>
      </c>
      <c r="D45" s="377">
        <v>1975</v>
      </c>
      <c r="E45" s="378">
        <v>3980</v>
      </c>
      <c r="F45" s="36" t="s">
        <v>954</v>
      </c>
      <c r="G45" s="650"/>
      <c r="H45" t="s">
        <v>2311</v>
      </c>
      <c r="I45" t="s">
        <v>951</v>
      </c>
      <c r="J45">
        <v>2005</v>
      </c>
      <c r="K45">
        <v>1975</v>
      </c>
      <c r="L45" s="514">
        <v>3979.9999999999995</v>
      </c>
      <c r="M45" s="514">
        <f t="shared" si="19"/>
        <v>0</v>
      </c>
      <c r="N45" s="514">
        <f t="shared" si="18"/>
        <v>0</v>
      </c>
      <c r="O45" s="514">
        <f t="shared" si="18"/>
        <v>0</v>
      </c>
    </row>
    <row r="46" spans="1:17" ht="18.75" customHeight="1" x14ac:dyDescent="0.25">
      <c r="A46" s="643"/>
      <c r="B46" s="27" t="s">
        <v>955</v>
      </c>
      <c r="C46" s="376">
        <v>2390</v>
      </c>
      <c r="D46" s="377">
        <v>2316</v>
      </c>
      <c r="E46" s="378">
        <v>4706</v>
      </c>
      <c r="F46" s="36" t="s">
        <v>956</v>
      </c>
      <c r="G46" s="650"/>
      <c r="H46" t="s">
        <v>2312</v>
      </c>
      <c r="I46" t="s">
        <v>951</v>
      </c>
      <c r="J46">
        <v>2390</v>
      </c>
      <c r="K46">
        <v>2316</v>
      </c>
      <c r="L46" s="514">
        <v>4706</v>
      </c>
      <c r="M46" s="514">
        <f t="shared" si="19"/>
        <v>0</v>
      </c>
      <c r="N46" s="514">
        <f t="shared" si="18"/>
        <v>0</v>
      </c>
      <c r="O46" s="514">
        <f t="shared" si="18"/>
        <v>0</v>
      </c>
    </row>
    <row r="47" spans="1:17" ht="18.75" customHeight="1" x14ac:dyDescent="0.25">
      <c r="A47" s="643"/>
      <c r="B47" s="27" t="s">
        <v>957</v>
      </c>
      <c r="C47" s="376">
        <v>1366</v>
      </c>
      <c r="D47" s="377">
        <v>1015</v>
      </c>
      <c r="E47" s="378">
        <v>2381</v>
      </c>
      <c r="F47" s="36" t="s">
        <v>958</v>
      </c>
      <c r="G47" s="650"/>
      <c r="H47" t="s">
        <v>2313</v>
      </c>
      <c r="I47" t="s">
        <v>951</v>
      </c>
      <c r="J47">
        <v>1366</v>
      </c>
      <c r="K47">
        <v>1015</v>
      </c>
      <c r="L47" s="514">
        <v>2381</v>
      </c>
      <c r="M47" s="514">
        <f t="shared" si="19"/>
        <v>0</v>
      </c>
      <c r="N47" s="514">
        <f t="shared" si="18"/>
        <v>0</v>
      </c>
      <c r="O47" s="514">
        <f t="shared" si="18"/>
        <v>0</v>
      </c>
    </row>
    <row r="48" spans="1:17" ht="18.75" customHeight="1" x14ac:dyDescent="0.25">
      <c r="A48" s="643"/>
      <c r="B48" s="27" t="s">
        <v>102</v>
      </c>
      <c r="C48" s="376">
        <v>2383</v>
      </c>
      <c r="D48" s="377">
        <v>2426</v>
      </c>
      <c r="E48" s="378">
        <v>4809</v>
      </c>
      <c r="F48" s="36" t="s">
        <v>103</v>
      </c>
      <c r="G48" s="650"/>
      <c r="H48" t="s">
        <v>2314</v>
      </c>
      <c r="I48" t="s">
        <v>951</v>
      </c>
      <c r="J48">
        <v>2383</v>
      </c>
      <c r="K48">
        <v>2426</v>
      </c>
      <c r="L48" s="514">
        <v>4809</v>
      </c>
      <c r="M48" s="514">
        <f t="shared" si="19"/>
        <v>0</v>
      </c>
      <c r="N48" s="514">
        <f t="shared" si="18"/>
        <v>0</v>
      </c>
      <c r="O48" s="514">
        <f t="shared" si="18"/>
        <v>0</v>
      </c>
    </row>
    <row r="49" spans="1:15" ht="18.75" customHeight="1" x14ac:dyDescent="0.25">
      <c r="A49" s="643"/>
      <c r="B49" s="27" t="s">
        <v>959</v>
      </c>
      <c r="C49" s="376">
        <v>1213</v>
      </c>
      <c r="D49" s="377">
        <v>1037</v>
      </c>
      <c r="E49" s="378">
        <v>2250</v>
      </c>
      <c r="F49" s="36" t="s">
        <v>960</v>
      </c>
      <c r="G49" s="650"/>
      <c r="H49" t="s">
        <v>2315</v>
      </c>
      <c r="I49" t="s">
        <v>951</v>
      </c>
      <c r="J49">
        <v>1212.9999999999998</v>
      </c>
      <c r="K49">
        <v>1037</v>
      </c>
      <c r="L49" s="514">
        <v>2250</v>
      </c>
      <c r="M49" s="514">
        <f t="shared" si="19"/>
        <v>0</v>
      </c>
      <c r="N49" s="514">
        <f t="shared" si="18"/>
        <v>0</v>
      </c>
      <c r="O49" s="514">
        <f t="shared" si="18"/>
        <v>0</v>
      </c>
    </row>
    <row r="50" spans="1:15" ht="18.75" customHeight="1" x14ac:dyDescent="0.25">
      <c r="A50" s="643"/>
      <c r="B50" s="27" t="s">
        <v>961</v>
      </c>
      <c r="C50" s="376">
        <v>1214</v>
      </c>
      <c r="D50" s="377">
        <v>1052</v>
      </c>
      <c r="E50" s="378">
        <v>2266</v>
      </c>
      <c r="F50" s="36" t="s">
        <v>962</v>
      </c>
      <c r="G50" s="650"/>
      <c r="H50" t="s">
        <v>2316</v>
      </c>
      <c r="I50" t="s">
        <v>951</v>
      </c>
      <c r="J50">
        <v>1214</v>
      </c>
      <c r="K50">
        <v>1052</v>
      </c>
      <c r="L50" s="514">
        <v>2266</v>
      </c>
      <c r="M50" s="514">
        <f t="shared" si="19"/>
        <v>0</v>
      </c>
      <c r="N50" s="514">
        <f t="shared" si="18"/>
        <v>0</v>
      </c>
      <c r="O50" s="514">
        <f t="shared" si="18"/>
        <v>0</v>
      </c>
    </row>
    <row r="51" spans="1:15" ht="18.75" customHeight="1" x14ac:dyDescent="0.25">
      <c r="A51" s="643"/>
      <c r="B51" s="27" t="s">
        <v>963</v>
      </c>
      <c r="C51" s="376">
        <v>813</v>
      </c>
      <c r="D51" s="377">
        <v>696</v>
      </c>
      <c r="E51" s="378">
        <v>1509</v>
      </c>
      <c r="F51" s="36" t="s">
        <v>964</v>
      </c>
      <c r="G51" s="650"/>
      <c r="H51" t="s">
        <v>2317</v>
      </c>
      <c r="I51" t="s">
        <v>951</v>
      </c>
      <c r="J51">
        <v>813</v>
      </c>
      <c r="K51">
        <v>696</v>
      </c>
      <c r="L51" s="514">
        <v>1509</v>
      </c>
      <c r="M51" s="514">
        <f t="shared" si="19"/>
        <v>0</v>
      </c>
      <c r="N51" s="514">
        <f t="shared" si="18"/>
        <v>0</v>
      </c>
      <c r="O51" s="514">
        <f t="shared" si="18"/>
        <v>0</v>
      </c>
    </row>
    <row r="52" spans="1:15" ht="18.75" customHeight="1" x14ac:dyDescent="0.25">
      <c r="A52" s="643"/>
      <c r="B52" s="27" t="s">
        <v>965</v>
      </c>
      <c r="C52" s="376">
        <v>1393</v>
      </c>
      <c r="D52" s="377">
        <v>1361</v>
      </c>
      <c r="E52" s="378">
        <v>2754</v>
      </c>
      <c r="F52" s="36" t="s">
        <v>966</v>
      </c>
      <c r="G52" s="650"/>
      <c r="H52" t="s">
        <v>2318</v>
      </c>
      <c r="I52" t="s">
        <v>951</v>
      </c>
      <c r="J52">
        <v>1393</v>
      </c>
      <c r="K52">
        <v>1361</v>
      </c>
      <c r="L52" s="514">
        <v>2754</v>
      </c>
      <c r="M52" s="514">
        <f t="shared" si="19"/>
        <v>0</v>
      </c>
      <c r="N52" s="514">
        <f t="shared" si="18"/>
        <v>0</v>
      </c>
      <c r="O52" s="514">
        <f t="shared" si="18"/>
        <v>0</v>
      </c>
    </row>
    <row r="53" spans="1:15" ht="18.75" customHeight="1" x14ac:dyDescent="0.25">
      <c r="A53" s="643"/>
      <c r="B53" s="27" t="s">
        <v>967</v>
      </c>
      <c r="C53" s="376">
        <v>1667</v>
      </c>
      <c r="D53" s="377">
        <v>1213</v>
      </c>
      <c r="E53" s="378">
        <v>2880</v>
      </c>
      <c r="F53" s="36" t="s">
        <v>968</v>
      </c>
      <c r="G53" s="650"/>
      <c r="H53" t="s">
        <v>2319</v>
      </c>
      <c r="I53" t="s">
        <v>951</v>
      </c>
      <c r="J53">
        <v>1667.0000000000002</v>
      </c>
      <c r="K53">
        <v>1213</v>
      </c>
      <c r="L53" s="514">
        <v>2880</v>
      </c>
      <c r="M53" s="514">
        <f t="shared" si="19"/>
        <v>0</v>
      </c>
      <c r="N53" s="514">
        <f t="shared" si="18"/>
        <v>0</v>
      </c>
      <c r="O53" s="514">
        <f t="shared" si="18"/>
        <v>0</v>
      </c>
    </row>
    <row r="54" spans="1:15" ht="18.75" customHeight="1" x14ac:dyDescent="0.25">
      <c r="A54" s="643"/>
      <c r="B54" s="27" t="s">
        <v>969</v>
      </c>
      <c r="C54" s="376">
        <v>1315</v>
      </c>
      <c r="D54" s="377">
        <v>1131</v>
      </c>
      <c r="E54" s="378">
        <v>2446</v>
      </c>
      <c r="F54" s="36" t="s">
        <v>970</v>
      </c>
      <c r="G54" s="650"/>
      <c r="H54" t="s">
        <v>2320</v>
      </c>
      <c r="I54" t="s">
        <v>951</v>
      </c>
      <c r="J54">
        <v>1315</v>
      </c>
      <c r="K54">
        <v>1131</v>
      </c>
      <c r="L54" s="514">
        <v>2445.9999999999995</v>
      </c>
      <c r="M54" s="514">
        <f t="shared" si="19"/>
        <v>0</v>
      </c>
      <c r="N54" s="514">
        <f t="shared" si="18"/>
        <v>0</v>
      </c>
      <c r="O54" s="514">
        <f t="shared" si="18"/>
        <v>0</v>
      </c>
    </row>
    <row r="55" spans="1:15" ht="18.75" customHeight="1" x14ac:dyDescent="0.25">
      <c r="A55" s="643"/>
      <c r="B55" s="27" t="s">
        <v>971</v>
      </c>
      <c r="C55" s="376">
        <v>365</v>
      </c>
      <c r="D55" s="377">
        <v>357</v>
      </c>
      <c r="E55" s="378">
        <v>722</v>
      </c>
      <c r="F55" s="36" t="s">
        <v>972</v>
      </c>
      <c r="G55" s="650"/>
      <c r="H55" t="s">
        <v>2321</v>
      </c>
      <c r="I55" t="s">
        <v>951</v>
      </c>
      <c r="J55">
        <v>365</v>
      </c>
      <c r="K55">
        <v>357.00000000000011</v>
      </c>
      <c r="L55" s="514">
        <v>721.99999999999989</v>
      </c>
      <c r="M55" s="514">
        <f t="shared" si="19"/>
        <v>0</v>
      </c>
      <c r="N55" s="514">
        <f t="shared" si="18"/>
        <v>0</v>
      </c>
      <c r="O55" s="514">
        <f t="shared" si="18"/>
        <v>0</v>
      </c>
    </row>
    <row r="56" spans="1:15" ht="18.75" customHeight="1" x14ac:dyDescent="0.25">
      <c r="A56" s="643"/>
      <c r="B56" s="27" t="s">
        <v>973</v>
      </c>
      <c r="C56" s="379">
        <v>373</v>
      </c>
      <c r="D56" s="380">
        <v>329</v>
      </c>
      <c r="E56" s="381">
        <v>702</v>
      </c>
      <c r="F56" s="36" t="s">
        <v>974</v>
      </c>
      <c r="G56" s="650"/>
      <c r="H56" t="s">
        <v>2322</v>
      </c>
      <c r="I56" t="s">
        <v>951</v>
      </c>
      <c r="J56">
        <v>373</v>
      </c>
      <c r="K56">
        <v>329.00000000000006</v>
      </c>
      <c r="L56" s="514">
        <v>702</v>
      </c>
      <c r="M56" s="514">
        <f t="shared" si="19"/>
        <v>0</v>
      </c>
      <c r="N56" s="514">
        <f t="shared" si="18"/>
        <v>0</v>
      </c>
      <c r="O56" s="514">
        <f t="shared" si="18"/>
        <v>0</v>
      </c>
    </row>
    <row r="57" spans="1:15" ht="18.75" customHeight="1" thickBot="1" x14ac:dyDescent="0.3">
      <c r="A57" s="644"/>
      <c r="B57" s="31" t="s">
        <v>975</v>
      </c>
      <c r="C57" s="382">
        <v>6528</v>
      </c>
      <c r="D57" s="383">
        <v>6113</v>
      </c>
      <c r="E57" s="384">
        <v>12641</v>
      </c>
      <c r="F57" s="37" t="s">
        <v>976</v>
      </c>
      <c r="G57" s="650"/>
      <c r="H57" t="s">
        <v>2323</v>
      </c>
      <c r="I57" t="s">
        <v>951</v>
      </c>
      <c r="J57">
        <v>6528</v>
      </c>
      <c r="K57">
        <v>6113</v>
      </c>
      <c r="L57" s="514">
        <v>12640.999999999998</v>
      </c>
      <c r="M57" s="514">
        <f t="shared" si="19"/>
        <v>0</v>
      </c>
      <c r="N57" s="514">
        <f t="shared" si="18"/>
        <v>0</v>
      </c>
      <c r="O57" s="514">
        <f t="shared" si="18"/>
        <v>0</v>
      </c>
    </row>
    <row r="58" spans="1:15" ht="16.5" thickBot="1" x14ac:dyDescent="0.3">
      <c r="A58" s="629" t="s">
        <v>977</v>
      </c>
      <c r="B58" s="612"/>
      <c r="C58" s="372">
        <f>SUM(C43:C57)</f>
        <v>44979</v>
      </c>
      <c r="D58" s="372">
        <f t="shared" ref="D58" si="20">SUM(D43:D57)</f>
        <v>41274</v>
      </c>
      <c r="E58" s="372">
        <f>SUM(E43:E57)</f>
        <v>86253</v>
      </c>
      <c r="F58" s="629" t="s">
        <v>55</v>
      </c>
      <c r="G58" s="612"/>
      <c r="L58" s="514"/>
      <c r="M58" s="514"/>
      <c r="N58" s="514"/>
      <c r="O58" s="514"/>
    </row>
    <row r="59" spans="1:15" ht="29.25" customHeight="1" x14ac:dyDescent="0.25">
      <c r="A59" s="642" t="s">
        <v>978</v>
      </c>
      <c r="B59" s="306" t="s">
        <v>978</v>
      </c>
      <c r="C59" s="385">
        <v>5624</v>
      </c>
      <c r="D59" s="386">
        <v>4901</v>
      </c>
      <c r="E59" s="386">
        <v>10525</v>
      </c>
      <c r="F59" s="36" t="s">
        <v>979</v>
      </c>
      <c r="G59" s="651" t="s">
        <v>979</v>
      </c>
      <c r="H59" t="s">
        <v>978</v>
      </c>
      <c r="I59">
        <v>5624</v>
      </c>
      <c r="J59">
        <v>4901</v>
      </c>
      <c r="K59">
        <v>10525.000000000002</v>
      </c>
      <c r="L59" s="514">
        <f>I59-C59</f>
        <v>0</v>
      </c>
      <c r="M59" s="514">
        <f>J59-D59</f>
        <v>0</v>
      </c>
      <c r="N59" s="514">
        <f>K59-E59</f>
        <v>0</v>
      </c>
      <c r="O59" s="514"/>
    </row>
    <row r="60" spans="1:15" ht="15.75" x14ac:dyDescent="0.25">
      <c r="A60" s="643"/>
      <c r="B60" s="305" t="s">
        <v>980</v>
      </c>
      <c r="C60" s="387">
        <v>2184</v>
      </c>
      <c r="D60" s="388">
        <v>1996</v>
      </c>
      <c r="E60" s="388">
        <v>4180</v>
      </c>
      <c r="F60" s="36" t="s">
        <v>981</v>
      </c>
      <c r="G60" s="650"/>
      <c r="H60" t="s">
        <v>978</v>
      </c>
      <c r="I60">
        <v>2184</v>
      </c>
      <c r="J60">
        <v>1996</v>
      </c>
      <c r="K60">
        <v>4179.9999999999991</v>
      </c>
      <c r="L60" s="514">
        <f t="shared" ref="L60:N123" si="21">I60-C60</f>
        <v>0</v>
      </c>
      <c r="M60" s="514">
        <f t="shared" si="21"/>
        <v>0</v>
      </c>
      <c r="N60" s="514">
        <f t="shared" si="21"/>
        <v>0</v>
      </c>
      <c r="O60" s="514"/>
    </row>
    <row r="61" spans="1:15" ht="17.25" customHeight="1" x14ac:dyDescent="0.25">
      <c r="A61" s="643"/>
      <c r="B61" s="26" t="s">
        <v>982</v>
      </c>
      <c r="C61" s="387">
        <v>1034</v>
      </c>
      <c r="D61" s="388">
        <v>950</v>
      </c>
      <c r="E61" s="388">
        <v>1984</v>
      </c>
      <c r="F61" s="36" t="s">
        <v>983</v>
      </c>
      <c r="G61" s="650"/>
      <c r="H61" t="s">
        <v>978</v>
      </c>
      <c r="I61">
        <v>1034</v>
      </c>
      <c r="J61">
        <v>949.99999999999989</v>
      </c>
      <c r="K61">
        <v>1984</v>
      </c>
      <c r="L61" s="514">
        <f t="shared" si="21"/>
        <v>0</v>
      </c>
      <c r="M61" s="514">
        <f t="shared" si="21"/>
        <v>0</v>
      </c>
      <c r="N61" s="514">
        <f t="shared" si="21"/>
        <v>0</v>
      </c>
      <c r="O61" s="514"/>
    </row>
    <row r="62" spans="1:15" ht="17.25" customHeight="1" x14ac:dyDescent="0.25">
      <c r="A62" s="643"/>
      <c r="B62" s="27" t="s">
        <v>947</v>
      </c>
      <c r="C62" s="389">
        <v>1550</v>
      </c>
      <c r="D62" s="390">
        <v>1148</v>
      </c>
      <c r="E62" s="390">
        <v>2698</v>
      </c>
      <c r="F62" s="36" t="s">
        <v>948</v>
      </c>
      <c r="G62" s="650"/>
      <c r="H62" t="s">
        <v>978</v>
      </c>
      <c r="I62">
        <v>1550</v>
      </c>
      <c r="J62">
        <v>1148</v>
      </c>
      <c r="K62">
        <v>2698</v>
      </c>
      <c r="L62" s="514">
        <f t="shared" si="21"/>
        <v>0</v>
      </c>
      <c r="M62" s="514">
        <f t="shared" si="21"/>
        <v>0</v>
      </c>
      <c r="N62" s="514">
        <f t="shared" si="21"/>
        <v>0</v>
      </c>
      <c r="O62" s="514"/>
    </row>
    <row r="63" spans="1:15" ht="17.25" customHeight="1" x14ac:dyDescent="0.25">
      <c r="A63" s="643"/>
      <c r="B63" s="27" t="s">
        <v>984</v>
      </c>
      <c r="C63" s="389">
        <v>1912</v>
      </c>
      <c r="D63" s="390">
        <v>1872</v>
      </c>
      <c r="E63" s="390">
        <v>3784</v>
      </c>
      <c r="F63" s="37" t="s">
        <v>985</v>
      </c>
      <c r="G63" s="650"/>
      <c r="H63" t="s">
        <v>978</v>
      </c>
      <c r="I63">
        <v>1912.0000000000002</v>
      </c>
      <c r="J63">
        <v>1872</v>
      </c>
      <c r="K63">
        <v>3783.9999999999991</v>
      </c>
      <c r="L63" s="514">
        <f t="shared" si="21"/>
        <v>0</v>
      </c>
      <c r="M63" s="514">
        <f t="shared" si="21"/>
        <v>0</v>
      </c>
      <c r="N63" s="514">
        <f t="shared" si="21"/>
        <v>0</v>
      </c>
      <c r="O63" s="514"/>
    </row>
    <row r="64" spans="1:15" ht="17.25" customHeight="1" thickBot="1" x14ac:dyDescent="0.3">
      <c r="A64" s="644"/>
      <c r="B64" s="31" t="s">
        <v>987</v>
      </c>
      <c r="C64" s="389">
        <v>521</v>
      </c>
      <c r="D64" s="390">
        <v>268</v>
      </c>
      <c r="E64" s="390">
        <v>789</v>
      </c>
      <c r="F64" s="36" t="s">
        <v>988</v>
      </c>
      <c r="G64" s="652"/>
      <c r="H64" t="s">
        <v>986</v>
      </c>
      <c r="I64">
        <v>521</v>
      </c>
      <c r="J64">
        <v>268</v>
      </c>
      <c r="K64">
        <v>788.99999999999989</v>
      </c>
      <c r="L64" s="514">
        <f t="shared" si="21"/>
        <v>0</v>
      </c>
      <c r="M64" s="514">
        <f t="shared" si="21"/>
        <v>0</v>
      </c>
      <c r="N64" s="514">
        <f t="shared" si="21"/>
        <v>0</v>
      </c>
      <c r="O64" s="514"/>
    </row>
    <row r="65" spans="1:15" ht="16.5" thickBot="1" x14ac:dyDescent="0.3">
      <c r="A65" s="629" t="s">
        <v>54</v>
      </c>
      <c r="B65" s="612"/>
      <c r="C65" s="372">
        <f>SUM(C59:C64)</f>
        <v>12825</v>
      </c>
      <c r="D65" s="372">
        <f>SUM(D59:D64)</f>
        <v>11135</v>
      </c>
      <c r="E65" s="372">
        <f>SUM(E59:E64)</f>
        <v>23960</v>
      </c>
      <c r="F65" s="629" t="s">
        <v>55</v>
      </c>
      <c r="G65" s="612"/>
      <c r="L65" s="514">
        <f t="shared" ref="L65:L70" si="22">I65-C65</f>
        <v>-12825</v>
      </c>
      <c r="M65" s="514">
        <f t="shared" ref="M65:M70" si="23">J65-D65</f>
        <v>-11135</v>
      </c>
      <c r="N65" s="514">
        <f t="shared" ref="N65:N70" si="24">K65-E65</f>
        <v>-23960</v>
      </c>
      <c r="O65" s="514"/>
    </row>
    <row r="66" spans="1:15" ht="18" customHeight="1" x14ac:dyDescent="0.25">
      <c r="A66" s="643" t="s">
        <v>986</v>
      </c>
      <c r="B66" s="285" t="s">
        <v>986</v>
      </c>
      <c r="C66" s="387">
        <v>3041</v>
      </c>
      <c r="D66" s="388">
        <v>2767</v>
      </c>
      <c r="E66" s="388">
        <v>5808</v>
      </c>
      <c r="F66" s="36" t="s">
        <v>989</v>
      </c>
      <c r="G66" s="649" t="s">
        <v>989</v>
      </c>
      <c r="H66" t="s">
        <v>986</v>
      </c>
      <c r="I66">
        <v>3041</v>
      </c>
      <c r="J66">
        <v>2767</v>
      </c>
      <c r="K66">
        <v>5808</v>
      </c>
      <c r="L66" s="514">
        <f t="shared" si="22"/>
        <v>0</v>
      </c>
      <c r="M66" s="514">
        <f t="shared" si="23"/>
        <v>0</v>
      </c>
      <c r="N66" s="514">
        <f t="shared" si="24"/>
        <v>0</v>
      </c>
      <c r="O66" s="514"/>
    </row>
    <row r="67" spans="1:15" ht="18" customHeight="1" x14ac:dyDescent="0.25">
      <c r="A67" s="643"/>
      <c r="B67" s="285" t="s">
        <v>990</v>
      </c>
      <c r="C67" s="389">
        <v>3405</v>
      </c>
      <c r="D67" s="390">
        <v>3385</v>
      </c>
      <c r="E67" s="390">
        <v>6790</v>
      </c>
      <c r="F67" s="36" t="s">
        <v>2269</v>
      </c>
      <c r="G67" s="650"/>
      <c r="H67" t="s">
        <v>986</v>
      </c>
      <c r="I67">
        <v>3405</v>
      </c>
      <c r="J67">
        <v>3385</v>
      </c>
      <c r="K67">
        <v>6790</v>
      </c>
      <c r="L67" s="514">
        <f t="shared" si="22"/>
        <v>0</v>
      </c>
      <c r="M67" s="514">
        <f t="shared" si="23"/>
        <v>0</v>
      </c>
      <c r="N67" s="514">
        <f t="shared" si="24"/>
        <v>0</v>
      </c>
      <c r="O67" s="514"/>
    </row>
    <row r="68" spans="1:15" ht="18" customHeight="1" x14ac:dyDescent="0.25">
      <c r="A68" s="643"/>
      <c r="B68" s="285" t="s">
        <v>991</v>
      </c>
      <c r="C68" s="389">
        <v>4030</v>
      </c>
      <c r="D68" s="390">
        <v>3191</v>
      </c>
      <c r="E68" s="390">
        <v>7221</v>
      </c>
      <c r="F68" s="36" t="s">
        <v>992</v>
      </c>
      <c r="G68" s="650"/>
      <c r="H68" t="s">
        <v>986</v>
      </c>
      <c r="I68">
        <v>4030.0000000000005</v>
      </c>
      <c r="J68">
        <v>3190.9999999999995</v>
      </c>
      <c r="K68">
        <v>7221.0000000000018</v>
      </c>
      <c r="L68" s="514">
        <f t="shared" si="22"/>
        <v>0</v>
      </c>
      <c r="M68" s="514">
        <f t="shared" si="23"/>
        <v>0</v>
      </c>
      <c r="N68" s="514">
        <f t="shared" si="24"/>
        <v>0</v>
      </c>
      <c r="O68" s="514"/>
    </row>
    <row r="69" spans="1:15" ht="18" customHeight="1" x14ac:dyDescent="0.25">
      <c r="A69" s="643"/>
      <c r="B69" s="285" t="s">
        <v>993</v>
      </c>
      <c r="C69" s="389">
        <v>1366</v>
      </c>
      <c r="D69" s="390">
        <v>1314</v>
      </c>
      <c r="E69" s="390">
        <v>2680</v>
      </c>
      <c r="F69" s="36" t="s">
        <v>994</v>
      </c>
      <c r="G69" s="650"/>
      <c r="H69" t="s">
        <v>986</v>
      </c>
      <c r="I69">
        <v>1365.9999999999998</v>
      </c>
      <c r="J69">
        <v>1314</v>
      </c>
      <c r="K69">
        <v>2679.9999999999995</v>
      </c>
      <c r="L69" s="514">
        <f t="shared" si="22"/>
        <v>0</v>
      </c>
      <c r="M69" s="514">
        <f t="shared" si="23"/>
        <v>0</v>
      </c>
      <c r="N69" s="514">
        <f t="shared" si="24"/>
        <v>0</v>
      </c>
      <c r="O69" s="514"/>
    </row>
    <row r="70" spans="1:15" ht="18" customHeight="1" thickBot="1" x14ac:dyDescent="0.3">
      <c r="A70" s="644"/>
      <c r="B70" s="286" t="s">
        <v>995</v>
      </c>
      <c r="C70" s="391">
        <v>1510</v>
      </c>
      <c r="D70" s="392">
        <v>1585</v>
      </c>
      <c r="E70" s="392">
        <v>3095</v>
      </c>
      <c r="F70" s="37" t="s">
        <v>996</v>
      </c>
      <c r="G70" s="650"/>
      <c r="H70" t="s">
        <v>986</v>
      </c>
      <c r="I70">
        <v>1510.0000000000002</v>
      </c>
      <c r="J70">
        <v>1585</v>
      </c>
      <c r="K70">
        <v>3095</v>
      </c>
      <c r="L70" s="514">
        <f t="shared" si="22"/>
        <v>0</v>
      </c>
      <c r="M70" s="514">
        <f t="shared" si="23"/>
        <v>0</v>
      </c>
      <c r="N70" s="514">
        <f t="shared" si="24"/>
        <v>0</v>
      </c>
      <c r="O70" s="514"/>
    </row>
    <row r="71" spans="1:15" ht="18" customHeight="1" thickBot="1" x14ac:dyDescent="0.3">
      <c r="A71" s="647" t="s">
        <v>54</v>
      </c>
      <c r="B71" s="648"/>
      <c r="C71" s="372">
        <f>SUM(C66:C70)</f>
        <v>13352</v>
      </c>
      <c r="D71" s="372">
        <f>SUM(D66:D70)</f>
        <v>12242</v>
      </c>
      <c r="E71" s="372">
        <f>SUM(E66:E70)</f>
        <v>25594</v>
      </c>
      <c r="F71" s="629" t="s">
        <v>55</v>
      </c>
      <c r="G71" s="612"/>
      <c r="L71" s="514">
        <f>I70-C71</f>
        <v>-11842</v>
      </c>
      <c r="M71" s="514"/>
      <c r="N71" s="514"/>
      <c r="O71" s="514"/>
    </row>
    <row r="72" spans="1:15" ht="19.5" customHeight="1" x14ac:dyDescent="0.25">
      <c r="A72" s="642" t="s">
        <v>997</v>
      </c>
      <c r="B72" s="38" t="s">
        <v>997</v>
      </c>
      <c r="C72" s="389">
        <v>53161</v>
      </c>
      <c r="D72" s="390">
        <v>48479</v>
      </c>
      <c r="E72" s="390">
        <v>101640</v>
      </c>
      <c r="F72" s="35" t="s">
        <v>998</v>
      </c>
      <c r="G72" s="650" t="s">
        <v>998</v>
      </c>
      <c r="H72" t="s">
        <v>997</v>
      </c>
      <c r="I72">
        <v>53161.000000000022</v>
      </c>
      <c r="J72">
        <v>48478.999999999993</v>
      </c>
      <c r="K72">
        <v>101639.99999999999</v>
      </c>
      <c r="L72" s="514">
        <f t="shared" si="21"/>
        <v>0</v>
      </c>
      <c r="M72" s="514">
        <f t="shared" si="21"/>
        <v>0</v>
      </c>
      <c r="N72" s="514">
        <f t="shared" si="21"/>
        <v>0</v>
      </c>
      <c r="O72" s="514"/>
    </row>
    <row r="73" spans="1:15" ht="19.5" customHeight="1" x14ac:dyDescent="0.25">
      <c r="A73" s="643"/>
      <c r="B73" s="39" t="s">
        <v>999</v>
      </c>
      <c r="C73" s="389">
        <v>5592</v>
      </c>
      <c r="D73" s="390">
        <v>5031</v>
      </c>
      <c r="E73" s="390">
        <v>10623</v>
      </c>
      <c r="F73" s="36" t="s">
        <v>1000</v>
      </c>
      <c r="G73" s="650"/>
      <c r="H73" t="s">
        <v>997</v>
      </c>
      <c r="I73">
        <v>5592</v>
      </c>
      <c r="J73">
        <v>5031</v>
      </c>
      <c r="K73">
        <v>10623</v>
      </c>
      <c r="L73" s="514">
        <f t="shared" si="21"/>
        <v>0</v>
      </c>
      <c r="M73" s="514">
        <f t="shared" si="21"/>
        <v>0</v>
      </c>
      <c r="N73" s="514">
        <f t="shared" si="21"/>
        <v>0</v>
      </c>
      <c r="O73" s="514"/>
    </row>
    <row r="74" spans="1:15" ht="19.5" customHeight="1" x14ac:dyDescent="0.25">
      <c r="A74" s="643"/>
      <c r="B74" s="39" t="s">
        <v>1001</v>
      </c>
      <c r="C74" s="389">
        <v>2542</v>
      </c>
      <c r="D74" s="390">
        <v>2408</v>
      </c>
      <c r="E74" s="390">
        <v>4950</v>
      </c>
      <c r="F74" s="36" t="s">
        <v>1002</v>
      </c>
      <c r="G74" s="650"/>
      <c r="H74" t="s">
        <v>997</v>
      </c>
      <c r="I74">
        <v>2542</v>
      </c>
      <c r="J74">
        <v>2408</v>
      </c>
      <c r="K74">
        <v>4950</v>
      </c>
      <c r="L74" s="514">
        <f t="shared" si="21"/>
        <v>0</v>
      </c>
      <c r="M74" s="514">
        <f t="shared" si="21"/>
        <v>0</v>
      </c>
      <c r="N74" s="514">
        <f t="shared" si="21"/>
        <v>0</v>
      </c>
      <c r="O74" s="514"/>
    </row>
    <row r="75" spans="1:15" ht="19.5" customHeight="1" x14ac:dyDescent="0.25">
      <c r="A75" s="643"/>
      <c r="B75" s="39" t="s">
        <v>383</v>
      </c>
      <c r="C75" s="389">
        <v>440</v>
      </c>
      <c r="D75" s="390">
        <v>455</v>
      </c>
      <c r="E75" s="390">
        <v>895</v>
      </c>
      <c r="F75" s="36" t="s">
        <v>1003</v>
      </c>
      <c r="G75" s="650"/>
      <c r="H75" t="s">
        <v>997</v>
      </c>
      <c r="I75">
        <v>440</v>
      </c>
      <c r="J75">
        <v>455</v>
      </c>
      <c r="K75">
        <v>895</v>
      </c>
      <c r="L75" s="514">
        <f t="shared" si="21"/>
        <v>0</v>
      </c>
      <c r="M75" s="514">
        <f t="shared" si="21"/>
        <v>0</v>
      </c>
      <c r="N75" s="514">
        <f t="shared" si="21"/>
        <v>0</v>
      </c>
      <c r="O75" s="514"/>
    </row>
    <row r="76" spans="1:15" ht="19.5" customHeight="1" x14ac:dyDescent="0.25">
      <c r="A76" s="643"/>
      <c r="B76" s="39" t="s">
        <v>1004</v>
      </c>
      <c r="C76" s="389">
        <v>359</v>
      </c>
      <c r="D76" s="390">
        <v>153</v>
      </c>
      <c r="E76" s="390">
        <v>512</v>
      </c>
      <c r="F76" s="36" t="s">
        <v>1005</v>
      </c>
      <c r="G76" s="650"/>
      <c r="H76" t="s">
        <v>997</v>
      </c>
      <c r="I76">
        <v>359</v>
      </c>
      <c r="J76">
        <v>153</v>
      </c>
      <c r="K76">
        <v>512</v>
      </c>
      <c r="L76" s="514">
        <f t="shared" si="21"/>
        <v>0</v>
      </c>
      <c r="M76" s="514">
        <f t="shared" si="21"/>
        <v>0</v>
      </c>
      <c r="N76" s="514">
        <f t="shared" si="21"/>
        <v>0</v>
      </c>
      <c r="O76" s="514"/>
    </row>
    <row r="77" spans="1:15" ht="19.5" customHeight="1" x14ac:dyDescent="0.25">
      <c r="A77" s="643"/>
      <c r="B77" s="39" t="s">
        <v>1006</v>
      </c>
      <c r="C77" s="389">
        <v>1285</v>
      </c>
      <c r="D77" s="390">
        <v>1100</v>
      </c>
      <c r="E77" s="390">
        <v>2385</v>
      </c>
      <c r="F77" s="36" t="s">
        <v>1007</v>
      </c>
      <c r="G77" s="650"/>
      <c r="H77" t="s">
        <v>997</v>
      </c>
      <c r="I77">
        <v>1285</v>
      </c>
      <c r="J77">
        <v>1100</v>
      </c>
      <c r="K77">
        <v>2385</v>
      </c>
      <c r="L77" s="514">
        <f t="shared" si="21"/>
        <v>0</v>
      </c>
      <c r="M77" s="514">
        <f t="shared" si="21"/>
        <v>0</v>
      </c>
      <c r="N77" s="514">
        <f t="shared" si="21"/>
        <v>0</v>
      </c>
      <c r="O77" s="514"/>
    </row>
    <row r="78" spans="1:15" ht="19.5" customHeight="1" x14ac:dyDescent="0.25">
      <c r="A78" s="643"/>
      <c r="B78" s="39" t="s">
        <v>1008</v>
      </c>
      <c r="C78" s="389">
        <v>700</v>
      </c>
      <c r="D78" s="390">
        <v>679</v>
      </c>
      <c r="E78" s="390">
        <v>1379</v>
      </c>
      <c r="F78" s="36" t="s">
        <v>1009</v>
      </c>
      <c r="G78" s="650"/>
      <c r="H78" t="s">
        <v>997</v>
      </c>
      <c r="I78">
        <v>700</v>
      </c>
      <c r="J78">
        <v>679</v>
      </c>
      <c r="K78">
        <v>1379</v>
      </c>
      <c r="L78" s="514">
        <f t="shared" si="21"/>
        <v>0</v>
      </c>
      <c r="M78" s="514">
        <f t="shared" si="21"/>
        <v>0</v>
      </c>
      <c r="N78" s="514">
        <f t="shared" si="21"/>
        <v>0</v>
      </c>
      <c r="O78" s="514"/>
    </row>
    <row r="79" spans="1:15" ht="19.5" customHeight="1" x14ac:dyDescent="0.25">
      <c r="A79" s="643"/>
      <c r="B79" s="39" t="s">
        <v>1010</v>
      </c>
      <c r="C79" s="389">
        <v>154</v>
      </c>
      <c r="D79" s="390">
        <v>47</v>
      </c>
      <c r="E79" s="390">
        <v>201</v>
      </c>
      <c r="F79" s="36" t="s">
        <v>1011</v>
      </c>
      <c r="G79" s="650"/>
      <c r="H79" t="s">
        <v>997</v>
      </c>
      <c r="I79">
        <v>154</v>
      </c>
      <c r="J79">
        <v>47</v>
      </c>
      <c r="K79">
        <v>201.00000000000003</v>
      </c>
      <c r="L79" s="514">
        <f t="shared" si="21"/>
        <v>0</v>
      </c>
      <c r="M79" s="514">
        <f t="shared" si="21"/>
        <v>0</v>
      </c>
      <c r="N79" s="514">
        <f t="shared" si="21"/>
        <v>0</v>
      </c>
      <c r="O79" s="514"/>
    </row>
    <row r="80" spans="1:15" ht="19.5" customHeight="1" x14ac:dyDescent="0.25">
      <c r="A80" s="643"/>
      <c r="B80" s="39" t="s">
        <v>1012</v>
      </c>
      <c r="C80" s="389">
        <v>402</v>
      </c>
      <c r="D80" s="390">
        <v>450</v>
      </c>
      <c r="E80" s="390">
        <v>852</v>
      </c>
      <c r="F80" s="36" t="s">
        <v>1013</v>
      </c>
      <c r="G80" s="650"/>
      <c r="H80" t="s">
        <v>997</v>
      </c>
      <c r="I80">
        <v>402</v>
      </c>
      <c r="J80">
        <v>450.00000000000006</v>
      </c>
      <c r="K80">
        <v>852</v>
      </c>
      <c r="L80" s="514">
        <f t="shared" si="21"/>
        <v>0</v>
      </c>
      <c r="M80" s="514">
        <f t="shared" si="21"/>
        <v>0</v>
      </c>
      <c r="N80" s="514">
        <f t="shared" si="21"/>
        <v>0</v>
      </c>
      <c r="O80" s="514"/>
    </row>
    <row r="81" spans="1:15" ht="19.5" customHeight="1" x14ac:dyDescent="0.25">
      <c r="A81" s="643"/>
      <c r="B81" s="39" t="s">
        <v>1014</v>
      </c>
      <c r="C81" s="389">
        <v>484</v>
      </c>
      <c r="D81" s="390">
        <v>243</v>
      </c>
      <c r="E81" s="390">
        <v>727</v>
      </c>
      <c r="F81" s="36" t="s">
        <v>1015</v>
      </c>
      <c r="G81" s="650"/>
      <c r="H81" t="s">
        <v>997</v>
      </c>
      <c r="I81">
        <v>484</v>
      </c>
      <c r="J81">
        <v>243</v>
      </c>
      <c r="K81">
        <v>727</v>
      </c>
      <c r="L81" s="514">
        <f t="shared" si="21"/>
        <v>0</v>
      </c>
      <c r="M81" s="514">
        <f t="shared" si="21"/>
        <v>0</v>
      </c>
      <c r="N81" s="514">
        <f t="shared" si="21"/>
        <v>0</v>
      </c>
      <c r="O81" s="514"/>
    </row>
    <row r="82" spans="1:15" ht="19.5" customHeight="1" x14ac:dyDescent="0.25">
      <c r="A82" s="643"/>
      <c r="B82" s="39" t="s">
        <v>1016</v>
      </c>
      <c r="C82" s="389">
        <v>612</v>
      </c>
      <c r="D82" s="390">
        <v>599</v>
      </c>
      <c r="E82" s="390">
        <v>1211</v>
      </c>
      <c r="F82" s="36" t="s">
        <v>1017</v>
      </c>
      <c r="G82" s="650"/>
      <c r="H82" t="s">
        <v>997</v>
      </c>
      <c r="I82">
        <v>612</v>
      </c>
      <c r="J82">
        <v>598.99999999999989</v>
      </c>
      <c r="K82">
        <v>1211</v>
      </c>
      <c r="L82" s="514">
        <f t="shared" si="21"/>
        <v>0</v>
      </c>
      <c r="M82" s="514">
        <f t="shared" si="21"/>
        <v>0</v>
      </c>
      <c r="N82" s="514">
        <f t="shared" si="21"/>
        <v>0</v>
      </c>
      <c r="O82" s="514"/>
    </row>
    <row r="83" spans="1:15" ht="19.5" customHeight="1" x14ac:dyDescent="0.25">
      <c r="A83" s="643"/>
      <c r="B83" s="39" t="s">
        <v>1018</v>
      </c>
      <c r="C83" s="389">
        <v>437</v>
      </c>
      <c r="D83" s="390">
        <v>242</v>
      </c>
      <c r="E83" s="390">
        <v>679</v>
      </c>
      <c r="F83" s="36" t="s">
        <v>1019</v>
      </c>
      <c r="G83" s="650"/>
      <c r="H83" t="s">
        <v>997</v>
      </c>
      <c r="I83">
        <v>436.99999999999994</v>
      </c>
      <c r="J83">
        <v>242</v>
      </c>
      <c r="K83">
        <v>678.99999999999989</v>
      </c>
      <c r="L83" s="514">
        <f t="shared" si="21"/>
        <v>0</v>
      </c>
      <c r="M83" s="514">
        <f t="shared" si="21"/>
        <v>0</v>
      </c>
      <c r="N83" s="514">
        <f t="shared" si="21"/>
        <v>0</v>
      </c>
      <c r="O83" s="514"/>
    </row>
    <row r="84" spans="1:15" ht="19.5" customHeight="1" x14ac:dyDescent="0.25">
      <c r="A84" s="643"/>
      <c r="B84" s="39" t="s">
        <v>1020</v>
      </c>
      <c r="C84" s="389">
        <v>514</v>
      </c>
      <c r="D84" s="390">
        <v>429</v>
      </c>
      <c r="E84" s="390">
        <v>943</v>
      </c>
      <c r="F84" s="36" t="s">
        <v>1021</v>
      </c>
      <c r="G84" s="650"/>
      <c r="H84" t="s">
        <v>997</v>
      </c>
      <c r="I84">
        <v>514</v>
      </c>
      <c r="J84">
        <v>429</v>
      </c>
      <c r="K84">
        <v>943</v>
      </c>
      <c r="L84" s="514">
        <f t="shared" si="21"/>
        <v>0</v>
      </c>
      <c r="M84" s="514">
        <f t="shared" si="21"/>
        <v>0</v>
      </c>
      <c r="N84" s="514">
        <f t="shared" si="21"/>
        <v>0</v>
      </c>
      <c r="O84" s="514"/>
    </row>
    <row r="85" spans="1:15" ht="19.5" customHeight="1" thickBot="1" x14ac:dyDescent="0.3">
      <c r="A85" s="644"/>
      <c r="B85" s="31" t="s">
        <v>1022</v>
      </c>
      <c r="C85" s="389">
        <v>12114</v>
      </c>
      <c r="D85" s="390">
        <v>11254</v>
      </c>
      <c r="E85" s="390">
        <v>23368</v>
      </c>
      <c r="F85" s="37" t="s">
        <v>1023</v>
      </c>
      <c r="G85" s="650"/>
      <c r="H85" t="s">
        <v>997</v>
      </c>
      <c r="I85">
        <v>12114</v>
      </c>
      <c r="J85">
        <v>11254</v>
      </c>
      <c r="K85">
        <v>23367.999999999996</v>
      </c>
      <c r="L85" s="514">
        <f t="shared" si="21"/>
        <v>0</v>
      </c>
      <c r="M85" s="514">
        <f t="shared" si="21"/>
        <v>0</v>
      </c>
      <c r="N85" s="514">
        <f t="shared" si="21"/>
        <v>0</v>
      </c>
      <c r="O85" s="514"/>
    </row>
    <row r="86" spans="1:15" ht="20.25" customHeight="1" thickBot="1" x14ac:dyDescent="0.3">
      <c r="A86" s="629" t="s">
        <v>54</v>
      </c>
      <c r="B86" s="612"/>
      <c r="C86" s="372">
        <f>SUM(C72:C85)</f>
        <v>78796</v>
      </c>
      <c r="D86" s="372">
        <f>SUM(D72:D85)</f>
        <v>71569</v>
      </c>
      <c r="E86" s="372">
        <f>SUM(E72:E85)</f>
        <v>150365</v>
      </c>
      <c r="F86" s="629" t="s">
        <v>55</v>
      </c>
      <c r="G86" s="612"/>
      <c r="L86" s="514">
        <f t="shared" si="21"/>
        <v>-78796</v>
      </c>
      <c r="M86" s="514"/>
      <c r="N86" s="514"/>
      <c r="O86" s="514"/>
    </row>
    <row r="87" spans="1:15" ht="36" customHeight="1" thickBot="1" x14ac:dyDescent="0.3">
      <c r="A87" s="40" t="s">
        <v>1024</v>
      </c>
      <c r="B87" s="272" t="s">
        <v>1024</v>
      </c>
      <c r="C87" s="389">
        <v>95258</v>
      </c>
      <c r="D87" s="390">
        <v>63036</v>
      </c>
      <c r="E87" s="390">
        <v>158294</v>
      </c>
      <c r="F87" s="251" t="s">
        <v>1025</v>
      </c>
      <c r="G87" s="250" t="s">
        <v>1025</v>
      </c>
      <c r="H87" t="s">
        <v>1024</v>
      </c>
      <c r="I87">
        <v>95257.999999999985</v>
      </c>
      <c r="J87">
        <v>63035.999999999993</v>
      </c>
      <c r="K87">
        <v>158294</v>
      </c>
      <c r="L87" s="514">
        <f t="shared" si="21"/>
        <v>0</v>
      </c>
      <c r="M87" s="514">
        <f t="shared" ref="M87" si="25">J87-D87</f>
        <v>0</v>
      </c>
      <c r="N87" s="514">
        <f t="shared" ref="N87" si="26">K87-E87</f>
        <v>0</v>
      </c>
      <c r="O87" s="514"/>
    </row>
    <row r="88" spans="1:15" ht="19.5" customHeight="1" thickBot="1" x14ac:dyDescent="0.3">
      <c r="A88" s="629" t="s">
        <v>54</v>
      </c>
      <c r="B88" s="612"/>
      <c r="C88" s="372">
        <f>C87</f>
        <v>95258</v>
      </c>
      <c r="D88" s="372">
        <f t="shared" ref="D88:E88" si="27">D87</f>
        <v>63036</v>
      </c>
      <c r="E88" s="372">
        <f t="shared" si="27"/>
        <v>158294</v>
      </c>
      <c r="F88" s="665"/>
      <c r="G88" s="666"/>
      <c r="L88" s="514">
        <f t="shared" si="21"/>
        <v>-95258</v>
      </c>
      <c r="M88" s="514"/>
      <c r="N88" s="514"/>
      <c r="O88" s="514"/>
    </row>
    <row r="89" spans="1:15" ht="19.5" customHeight="1" x14ac:dyDescent="0.55000000000000004">
      <c r="A89" s="620" t="s">
        <v>2234</v>
      </c>
      <c r="B89" s="620"/>
      <c r="C89" s="620"/>
      <c r="D89" s="620"/>
      <c r="E89" s="620"/>
      <c r="F89" s="620"/>
      <c r="G89" s="620"/>
      <c r="L89" s="514">
        <f t="shared" si="21"/>
        <v>0</v>
      </c>
      <c r="M89" s="514"/>
      <c r="N89" s="514"/>
      <c r="O89" s="514"/>
    </row>
    <row r="90" spans="1:15" ht="36.75" customHeight="1" thickBot="1" x14ac:dyDescent="0.3">
      <c r="A90" s="619" t="s">
        <v>2241</v>
      </c>
      <c r="B90" s="619"/>
      <c r="C90" s="619"/>
      <c r="D90" s="619"/>
      <c r="E90" s="619"/>
      <c r="F90" s="619"/>
      <c r="G90" s="619"/>
      <c r="L90" s="514">
        <f t="shared" si="21"/>
        <v>0</v>
      </c>
      <c r="M90" s="514"/>
      <c r="N90" s="514"/>
      <c r="O90" s="514"/>
    </row>
    <row r="91" spans="1:15" ht="19.5" customHeight="1" x14ac:dyDescent="0.25">
      <c r="A91" s="623" t="s">
        <v>0</v>
      </c>
      <c r="B91" s="645" t="s">
        <v>1</v>
      </c>
      <c r="C91" s="241" t="s">
        <v>2</v>
      </c>
      <c r="D91" s="169" t="s">
        <v>3</v>
      </c>
      <c r="E91" s="243" t="s">
        <v>4</v>
      </c>
      <c r="F91" s="623" t="s">
        <v>5</v>
      </c>
      <c r="G91" s="597" t="s">
        <v>6</v>
      </c>
      <c r="L91" s="514" t="e">
        <f t="shared" si="21"/>
        <v>#VALUE!</v>
      </c>
      <c r="M91" s="514"/>
      <c r="N91" s="514"/>
      <c r="O91" s="514"/>
    </row>
    <row r="92" spans="1:15" ht="19.5" customHeight="1" thickBot="1" x14ac:dyDescent="0.3">
      <c r="A92" s="628"/>
      <c r="B92" s="646"/>
      <c r="C92" s="242" t="s">
        <v>7</v>
      </c>
      <c r="D92" s="170" t="s">
        <v>8</v>
      </c>
      <c r="E92" s="244" t="s">
        <v>9</v>
      </c>
      <c r="F92" s="624"/>
      <c r="G92" s="598"/>
      <c r="L92" s="514" t="e">
        <f t="shared" si="21"/>
        <v>#VALUE!</v>
      </c>
      <c r="M92" s="514"/>
      <c r="N92" s="514"/>
      <c r="O92" s="514"/>
    </row>
    <row r="93" spans="1:15" ht="19.5" customHeight="1" x14ac:dyDescent="0.25">
      <c r="A93" s="643" t="s">
        <v>1026</v>
      </c>
      <c r="B93" s="38" t="s">
        <v>1026</v>
      </c>
      <c r="C93" s="389">
        <v>16117</v>
      </c>
      <c r="D93" s="390">
        <v>6209</v>
      </c>
      <c r="E93" s="390">
        <v>22326</v>
      </c>
      <c r="F93" s="35" t="s">
        <v>1027</v>
      </c>
      <c r="G93" s="669" t="s">
        <v>1027</v>
      </c>
      <c r="H93" t="s">
        <v>1026</v>
      </c>
      <c r="I93">
        <v>59807.999999999964</v>
      </c>
      <c r="J93">
        <v>36830.999999999978</v>
      </c>
      <c r="K93">
        <v>96638.999999999927</v>
      </c>
      <c r="L93" s="514">
        <f t="shared" si="21"/>
        <v>43690.999999999964</v>
      </c>
      <c r="M93" s="514"/>
      <c r="N93" s="514"/>
      <c r="O93" s="514"/>
    </row>
    <row r="94" spans="1:15" ht="19.5" customHeight="1" x14ac:dyDescent="0.25">
      <c r="A94" s="643"/>
      <c r="B94" s="39" t="s">
        <v>1028</v>
      </c>
      <c r="C94" s="389">
        <v>3956</v>
      </c>
      <c r="D94" s="390">
        <v>2082</v>
      </c>
      <c r="E94" s="390">
        <v>6038</v>
      </c>
      <c r="F94" s="36" t="s">
        <v>1029</v>
      </c>
      <c r="G94" s="670"/>
      <c r="L94" s="514">
        <f>I164-C94</f>
        <v>-3907</v>
      </c>
      <c r="M94" s="514"/>
      <c r="N94" s="514"/>
      <c r="O94" s="514"/>
    </row>
    <row r="95" spans="1:15" ht="19.5" customHeight="1" x14ac:dyDescent="0.25">
      <c r="A95" s="643"/>
      <c r="B95" s="27" t="s">
        <v>1030</v>
      </c>
      <c r="C95" s="389">
        <v>939</v>
      </c>
      <c r="D95" s="390">
        <v>872</v>
      </c>
      <c r="E95" s="390">
        <v>1811</v>
      </c>
      <c r="F95" s="36" t="s">
        <v>1031</v>
      </c>
      <c r="G95" s="670"/>
      <c r="L95" s="514">
        <f>C189-C95</f>
        <v>-939</v>
      </c>
      <c r="M95" s="514"/>
      <c r="N95" s="514"/>
      <c r="O95" s="514"/>
    </row>
    <row r="96" spans="1:15" ht="19.5" customHeight="1" x14ac:dyDescent="0.25">
      <c r="A96" s="643"/>
      <c r="B96" s="27" t="s">
        <v>1032</v>
      </c>
      <c r="C96" s="389">
        <v>5340</v>
      </c>
      <c r="D96" s="390">
        <v>4304</v>
      </c>
      <c r="E96" s="390">
        <v>9644</v>
      </c>
      <c r="F96" s="36" t="s">
        <v>1033</v>
      </c>
      <c r="G96" s="670"/>
      <c r="L96" s="514">
        <f t="shared" ref="L96:L103" si="28">I127-C96</f>
        <v>-4313</v>
      </c>
      <c r="M96" s="514"/>
      <c r="N96" s="514"/>
      <c r="O96" s="514"/>
    </row>
    <row r="97" spans="1:15" ht="19.5" customHeight="1" x14ac:dyDescent="0.25">
      <c r="A97" s="643"/>
      <c r="B97" s="27" t="s">
        <v>1034</v>
      </c>
      <c r="C97" s="389">
        <v>6541</v>
      </c>
      <c r="D97" s="390">
        <v>3960</v>
      </c>
      <c r="E97" s="390">
        <v>10501</v>
      </c>
      <c r="F97" s="36" t="s">
        <v>1035</v>
      </c>
      <c r="G97" s="670"/>
      <c r="L97" s="514">
        <f t="shared" si="28"/>
        <v>-4316</v>
      </c>
      <c r="M97" s="514"/>
      <c r="N97" s="514"/>
      <c r="O97" s="514"/>
    </row>
    <row r="98" spans="1:15" ht="19.5" customHeight="1" x14ac:dyDescent="0.25">
      <c r="A98" s="643"/>
      <c r="B98" s="27" t="s">
        <v>1036</v>
      </c>
      <c r="C98" s="389">
        <v>2150</v>
      </c>
      <c r="D98" s="390">
        <v>1537</v>
      </c>
      <c r="E98" s="390">
        <v>3687</v>
      </c>
      <c r="F98" s="36" t="s">
        <v>1037</v>
      </c>
      <c r="G98" s="670"/>
      <c r="L98" s="514">
        <f t="shared" si="28"/>
        <v>-1747</v>
      </c>
      <c r="M98" s="514"/>
      <c r="N98" s="514"/>
      <c r="O98" s="514"/>
    </row>
    <row r="99" spans="1:15" ht="19.5" customHeight="1" x14ac:dyDescent="0.25">
      <c r="A99" s="643"/>
      <c r="B99" s="27" t="s">
        <v>1038</v>
      </c>
      <c r="C99" s="389">
        <v>1619</v>
      </c>
      <c r="D99" s="390">
        <v>1417</v>
      </c>
      <c r="E99" s="390">
        <v>3036</v>
      </c>
      <c r="F99" s="36" t="s">
        <v>1039</v>
      </c>
      <c r="G99" s="670"/>
      <c r="L99" s="514">
        <f t="shared" si="28"/>
        <v>-1618</v>
      </c>
      <c r="M99" s="514"/>
      <c r="N99" s="514"/>
      <c r="O99" s="514"/>
    </row>
    <row r="100" spans="1:15" ht="19.5" customHeight="1" x14ac:dyDescent="0.25">
      <c r="A100" s="643"/>
      <c r="B100" s="27" t="s">
        <v>11</v>
      </c>
      <c r="C100" s="389">
        <v>839</v>
      </c>
      <c r="D100" s="390">
        <v>635</v>
      </c>
      <c r="E100" s="390">
        <v>1474</v>
      </c>
      <c r="F100" s="36" t="s">
        <v>12</v>
      </c>
      <c r="G100" s="670"/>
      <c r="L100" s="514">
        <f t="shared" si="28"/>
        <v>-829</v>
      </c>
      <c r="M100" s="514"/>
      <c r="N100" s="514"/>
      <c r="O100" s="514"/>
    </row>
    <row r="101" spans="1:15" ht="19.5" customHeight="1" x14ac:dyDescent="0.25">
      <c r="A101" s="643"/>
      <c r="B101" s="27" t="s">
        <v>1040</v>
      </c>
      <c r="C101" s="389">
        <v>2506</v>
      </c>
      <c r="D101" s="390">
        <v>1457</v>
      </c>
      <c r="E101" s="390">
        <v>3963</v>
      </c>
      <c r="F101" s="36" t="s">
        <v>1041</v>
      </c>
      <c r="G101" s="670"/>
      <c r="L101" s="514">
        <f t="shared" si="28"/>
        <v>-2465</v>
      </c>
      <c r="M101" s="514"/>
      <c r="N101" s="514"/>
      <c r="O101" s="514"/>
    </row>
    <row r="102" spans="1:15" ht="19.5" customHeight="1" x14ac:dyDescent="0.25">
      <c r="A102" s="643"/>
      <c r="B102" s="27" t="s">
        <v>1042</v>
      </c>
      <c r="C102" s="389">
        <v>1317</v>
      </c>
      <c r="D102" s="390">
        <v>685</v>
      </c>
      <c r="E102" s="390">
        <v>2002</v>
      </c>
      <c r="F102" s="36" t="s">
        <v>1043</v>
      </c>
      <c r="G102" s="670"/>
      <c r="L102" s="514">
        <f t="shared" si="28"/>
        <v>-501.99999999999989</v>
      </c>
      <c r="M102" s="514"/>
      <c r="N102" s="514"/>
      <c r="O102" s="514"/>
    </row>
    <row r="103" spans="1:15" ht="19.5" customHeight="1" x14ac:dyDescent="0.25">
      <c r="A103" s="643"/>
      <c r="B103" s="27" t="s">
        <v>1044</v>
      </c>
      <c r="C103" s="389">
        <v>1351</v>
      </c>
      <c r="D103" s="390">
        <v>858</v>
      </c>
      <c r="E103" s="390">
        <v>2209</v>
      </c>
      <c r="F103" s="36" t="s">
        <v>1045</v>
      </c>
      <c r="G103" s="670"/>
      <c r="L103" s="514">
        <f t="shared" si="28"/>
        <v>437</v>
      </c>
      <c r="M103" s="514"/>
      <c r="N103" s="514"/>
      <c r="O103" s="514"/>
    </row>
    <row r="104" spans="1:15" ht="19.5" customHeight="1" x14ac:dyDescent="0.25">
      <c r="A104" s="643"/>
      <c r="B104" s="27" t="s">
        <v>1046</v>
      </c>
      <c r="C104" s="389">
        <v>286</v>
      </c>
      <c r="D104" s="390">
        <v>297</v>
      </c>
      <c r="E104" s="390">
        <v>583</v>
      </c>
      <c r="F104" s="36" t="s">
        <v>611</v>
      </c>
      <c r="G104" s="670"/>
      <c r="L104" s="514">
        <f t="shared" si="21"/>
        <v>-286</v>
      </c>
      <c r="M104" s="514"/>
      <c r="N104" s="514"/>
      <c r="O104" s="514"/>
    </row>
    <row r="105" spans="1:15" ht="19.5" customHeight="1" x14ac:dyDescent="0.25">
      <c r="A105" s="643"/>
      <c r="B105" s="27" t="s">
        <v>1047</v>
      </c>
      <c r="C105" s="389">
        <v>1843</v>
      </c>
      <c r="D105" s="390">
        <v>937</v>
      </c>
      <c r="E105" s="390">
        <v>2780</v>
      </c>
      <c r="F105" s="36" t="s">
        <v>1048</v>
      </c>
      <c r="G105" s="670"/>
      <c r="L105" s="514">
        <f t="shared" si="21"/>
        <v>-1843</v>
      </c>
      <c r="M105" s="514"/>
      <c r="N105" s="514"/>
      <c r="O105" s="514"/>
    </row>
    <row r="106" spans="1:15" ht="19.5" customHeight="1" x14ac:dyDescent="0.25">
      <c r="A106" s="643"/>
      <c r="B106" s="27" t="s">
        <v>1049</v>
      </c>
      <c r="C106" s="389">
        <v>1023</v>
      </c>
      <c r="D106" s="390">
        <v>898</v>
      </c>
      <c r="E106" s="390">
        <v>1921</v>
      </c>
      <c r="F106" s="36" t="s">
        <v>1050</v>
      </c>
      <c r="G106" s="670"/>
      <c r="L106" s="514">
        <f t="shared" si="21"/>
        <v>-1023</v>
      </c>
      <c r="M106" s="514"/>
      <c r="N106" s="514"/>
      <c r="O106" s="514"/>
    </row>
    <row r="107" spans="1:15" ht="19.5" customHeight="1" x14ac:dyDescent="0.25">
      <c r="A107" s="643"/>
      <c r="B107" s="27" t="s">
        <v>1051</v>
      </c>
      <c r="C107" s="389">
        <v>1157</v>
      </c>
      <c r="D107" s="390">
        <v>1012</v>
      </c>
      <c r="E107" s="390">
        <v>2169</v>
      </c>
      <c r="F107" s="36" t="s">
        <v>1052</v>
      </c>
      <c r="G107" s="670"/>
      <c r="L107" s="514">
        <f t="shared" si="21"/>
        <v>-1157</v>
      </c>
      <c r="M107" s="514"/>
      <c r="N107" s="514"/>
      <c r="O107" s="514"/>
    </row>
    <row r="108" spans="1:15" ht="19.5" customHeight="1" x14ac:dyDescent="0.25">
      <c r="A108" s="643"/>
      <c r="B108" s="27" t="s">
        <v>1053</v>
      </c>
      <c r="C108" s="389">
        <v>1215</v>
      </c>
      <c r="D108" s="390">
        <v>1152</v>
      </c>
      <c r="E108" s="390">
        <v>2367</v>
      </c>
      <c r="F108" s="36" t="s">
        <v>1054</v>
      </c>
      <c r="G108" s="670"/>
      <c r="L108" s="514">
        <f t="shared" si="21"/>
        <v>-1215</v>
      </c>
      <c r="M108" s="514"/>
      <c r="N108" s="514"/>
      <c r="O108" s="514"/>
    </row>
    <row r="109" spans="1:15" ht="19.5" customHeight="1" x14ac:dyDescent="0.25">
      <c r="A109" s="643"/>
      <c r="B109" s="27" t="s">
        <v>1055</v>
      </c>
      <c r="C109" s="389">
        <v>462</v>
      </c>
      <c r="D109" s="390">
        <v>292</v>
      </c>
      <c r="E109" s="390">
        <v>754</v>
      </c>
      <c r="F109" s="36" t="s">
        <v>1056</v>
      </c>
      <c r="G109" s="670"/>
      <c r="L109" s="514">
        <f t="shared" si="21"/>
        <v>-462</v>
      </c>
      <c r="M109" s="514"/>
      <c r="N109" s="514"/>
      <c r="O109" s="514"/>
    </row>
    <row r="110" spans="1:15" ht="19.5" customHeight="1" x14ac:dyDescent="0.25">
      <c r="A110" s="643"/>
      <c r="B110" s="27" t="s">
        <v>1057</v>
      </c>
      <c r="C110" s="389">
        <v>531</v>
      </c>
      <c r="D110" s="390">
        <v>244</v>
      </c>
      <c r="E110" s="390">
        <v>775</v>
      </c>
      <c r="F110" s="36" t="s">
        <v>1058</v>
      </c>
      <c r="G110" s="670"/>
      <c r="L110" s="514">
        <f t="shared" si="21"/>
        <v>-531</v>
      </c>
      <c r="M110" s="514"/>
      <c r="N110" s="514"/>
      <c r="O110" s="514"/>
    </row>
    <row r="111" spans="1:15" ht="19.5" customHeight="1" x14ac:dyDescent="0.25">
      <c r="A111" s="643"/>
      <c r="B111" s="27" t="s">
        <v>1059</v>
      </c>
      <c r="C111" s="389">
        <v>2656</v>
      </c>
      <c r="D111" s="390">
        <v>2218</v>
      </c>
      <c r="E111" s="390">
        <v>4874</v>
      </c>
      <c r="F111" s="36" t="s">
        <v>1060</v>
      </c>
      <c r="G111" s="670"/>
      <c r="L111" s="514">
        <f t="shared" si="21"/>
        <v>-2656</v>
      </c>
      <c r="M111" s="514"/>
      <c r="N111" s="514"/>
      <c r="O111" s="514"/>
    </row>
    <row r="112" spans="1:15" ht="19.5" customHeight="1" x14ac:dyDescent="0.25">
      <c r="A112" s="643"/>
      <c r="B112" s="27" t="s">
        <v>1062</v>
      </c>
      <c r="C112" s="389">
        <v>343</v>
      </c>
      <c r="D112" s="390">
        <v>324</v>
      </c>
      <c r="E112" s="390">
        <v>667</v>
      </c>
      <c r="F112" s="36" t="s">
        <v>1063</v>
      </c>
      <c r="G112" s="670"/>
      <c r="L112" s="514">
        <f t="shared" si="21"/>
        <v>-343</v>
      </c>
      <c r="M112" s="514"/>
      <c r="N112" s="514"/>
      <c r="O112" s="514"/>
    </row>
    <row r="113" spans="1:15" ht="19.5" customHeight="1" x14ac:dyDescent="0.25">
      <c r="A113" s="643"/>
      <c r="B113" s="27" t="s">
        <v>1064</v>
      </c>
      <c r="C113" s="389">
        <v>721</v>
      </c>
      <c r="D113" s="390">
        <v>642</v>
      </c>
      <c r="E113" s="390">
        <v>1363</v>
      </c>
      <c r="F113" s="36" t="s">
        <v>1065</v>
      </c>
      <c r="G113" s="670"/>
      <c r="L113" s="514">
        <f t="shared" si="21"/>
        <v>-721</v>
      </c>
      <c r="M113" s="514"/>
      <c r="N113" s="514"/>
      <c r="O113" s="514"/>
    </row>
    <row r="114" spans="1:15" ht="19.5" customHeight="1" x14ac:dyDescent="0.25">
      <c r="A114" s="643"/>
      <c r="B114" s="27" t="s">
        <v>1066</v>
      </c>
      <c r="C114" s="389">
        <v>1439</v>
      </c>
      <c r="D114" s="390">
        <v>1009</v>
      </c>
      <c r="E114" s="390">
        <v>2448</v>
      </c>
      <c r="F114" s="36" t="s">
        <v>1067</v>
      </c>
      <c r="G114" s="670"/>
      <c r="L114" s="514">
        <f t="shared" si="21"/>
        <v>-1439</v>
      </c>
      <c r="M114" s="514"/>
      <c r="N114" s="514"/>
      <c r="O114" s="514"/>
    </row>
    <row r="115" spans="1:15" ht="19.5" customHeight="1" x14ac:dyDescent="0.25">
      <c r="A115" s="643"/>
      <c r="B115" s="27" t="s">
        <v>1068</v>
      </c>
      <c r="C115" s="389">
        <v>906</v>
      </c>
      <c r="D115" s="390">
        <v>496</v>
      </c>
      <c r="E115" s="390">
        <v>1402</v>
      </c>
      <c r="F115" s="36" t="s">
        <v>1069</v>
      </c>
      <c r="G115" s="670"/>
      <c r="L115" s="514">
        <f t="shared" si="21"/>
        <v>-906</v>
      </c>
      <c r="M115" s="514"/>
      <c r="N115" s="514"/>
      <c r="O115" s="514"/>
    </row>
    <row r="116" spans="1:15" ht="19.5" customHeight="1" x14ac:dyDescent="0.25">
      <c r="A116" s="643"/>
      <c r="B116" s="27" t="s">
        <v>475</v>
      </c>
      <c r="C116" s="389">
        <v>543</v>
      </c>
      <c r="D116" s="390">
        <v>475</v>
      </c>
      <c r="E116" s="390">
        <v>1018</v>
      </c>
      <c r="F116" s="36" t="s">
        <v>1070</v>
      </c>
      <c r="G116" s="670"/>
      <c r="L116" s="514">
        <f t="shared" si="21"/>
        <v>-543</v>
      </c>
      <c r="M116" s="514"/>
      <c r="N116" s="514"/>
      <c r="O116" s="514"/>
    </row>
    <row r="117" spans="1:15" ht="19.5" customHeight="1" x14ac:dyDescent="0.25">
      <c r="A117" s="643"/>
      <c r="B117" s="27" t="s">
        <v>1072</v>
      </c>
      <c r="C117" s="389">
        <v>216</v>
      </c>
      <c r="D117" s="390">
        <v>206</v>
      </c>
      <c r="E117" s="390">
        <v>422</v>
      </c>
      <c r="F117" s="36" t="s">
        <v>1073</v>
      </c>
      <c r="G117" s="670"/>
      <c r="L117" s="514">
        <f t="shared" si="21"/>
        <v>-216</v>
      </c>
      <c r="M117" s="514"/>
      <c r="N117" s="514"/>
      <c r="O117" s="514"/>
    </row>
    <row r="118" spans="1:15" ht="19.5" customHeight="1" x14ac:dyDescent="0.25">
      <c r="A118" s="643"/>
      <c r="B118" s="27" t="s">
        <v>1076</v>
      </c>
      <c r="C118" s="389">
        <v>585</v>
      </c>
      <c r="D118" s="390">
        <v>78</v>
      </c>
      <c r="E118" s="390">
        <v>663</v>
      </c>
      <c r="F118" s="36" t="s">
        <v>1077</v>
      </c>
      <c r="G118" s="670"/>
      <c r="L118" s="514">
        <f t="shared" si="21"/>
        <v>-585</v>
      </c>
      <c r="M118" s="514"/>
      <c r="N118" s="514"/>
      <c r="O118" s="514"/>
    </row>
    <row r="119" spans="1:15" ht="19.5" customHeight="1" x14ac:dyDescent="0.25">
      <c r="A119" s="643"/>
      <c r="B119" s="27" t="s">
        <v>1078</v>
      </c>
      <c r="C119" s="389">
        <v>638</v>
      </c>
      <c r="D119" s="390">
        <v>472</v>
      </c>
      <c r="E119" s="390">
        <v>1110</v>
      </c>
      <c r="F119" s="36" t="s">
        <v>1079</v>
      </c>
      <c r="G119" s="670"/>
      <c r="L119" s="514">
        <f t="shared" si="21"/>
        <v>-638</v>
      </c>
      <c r="M119" s="514"/>
      <c r="N119" s="514"/>
      <c r="O119" s="514"/>
    </row>
    <row r="120" spans="1:15" ht="19.5" customHeight="1" x14ac:dyDescent="0.25">
      <c r="A120" s="643"/>
      <c r="B120" s="27" t="s">
        <v>1080</v>
      </c>
      <c r="C120" s="389">
        <v>388</v>
      </c>
      <c r="D120" s="390">
        <v>281</v>
      </c>
      <c r="E120" s="390">
        <v>669</v>
      </c>
      <c r="F120" s="36" t="s">
        <v>1081</v>
      </c>
      <c r="G120" s="670"/>
      <c r="L120" s="514">
        <f t="shared" si="21"/>
        <v>-388</v>
      </c>
      <c r="M120" s="514"/>
      <c r="N120" s="514"/>
      <c r="O120" s="514"/>
    </row>
    <row r="121" spans="1:15" ht="19.5" customHeight="1" x14ac:dyDescent="0.25">
      <c r="A121" s="643"/>
      <c r="B121" s="27" t="s">
        <v>457</v>
      </c>
      <c r="C121" s="389">
        <v>457</v>
      </c>
      <c r="D121" s="390">
        <v>409</v>
      </c>
      <c r="E121" s="390">
        <v>866</v>
      </c>
      <c r="F121" s="37" t="s">
        <v>1082</v>
      </c>
      <c r="G121" s="670"/>
      <c r="L121" s="514">
        <f t="shared" si="21"/>
        <v>-457</v>
      </c>
      <c r="M121" s="514"/>
      <c r="N121" s="514"/>
      <c r="O121" s="514"/>
    </row>
    <row r="122" spans="1:15" ht="19.5" customHeight="1" x14ac:dyDescent="0.25">
      <c r="A122" s="643"/>
      <c r="B122" s="27" t="s">
        <v>1083</v>
      </c>
      <c r="C122" s="389">
        <v>163</v>
      </c>
      <c r="D122" s="390">
        <v>126</v>
      </c>
      <c r="E122" s="390">
        <v>289</v>
      </c>
      <c r="F122" s="36" t="s">
        <v>1084</v>
      </c>
      <c r="G122" s="670"/>
      <c r="L122" s="514">
        <f t="shared" si="21"/>
        <v>-163</v>
      </c>
      <c r="M122" s="514"/>
      <c r="N122" s="514"/>
      <c r="O122" s="514"/>
    </row>
    <row r="123" spans="1:15" ht="19.5" customHeight="1" x14ac:dyDescent="0.25">
      <c r="A123" s="643"/>
      <c r="B123" s="27" t="s">
        <v>1085</v>
      </c>
      <c r="C123" s="389">
        <v>1026</v>
      </c>
      <c r="D123" s="390">
        <v>899</v>
      </c>
      <c r="E123" s="390">
        <v>1925</v>
      </c>
      <c r="F123" s="36" t="s">
        <v>1086</v>
      </c>
      <c r="G123" s="670"/>
      <c r="L123" s="514">
        <f t="shared" si="21"/>
        <v>-1026</v>
      </c>
      <c r="M123" s="514"/>
      <c r="N123" s="514"/>
      <c r="O123" s="514"/>
    </row>
    <row r="124" spans="1:15" ht="19.5" customHeight="1" x14ac:dyDescent="0.25">
      <c r="A124" s="643"/>
      <c r="B124" s="27" t="s">
        <v>1089</v>
      </c>
      <c r="C124" s="389">
        <v>186</v>
      </c>
      <c r="D124" s="390">
        <v>203</v>
      </c>
      <c r="E124" s="390">
        <v>389</v>
      </c>
      <c r="F124" s="36" t="s">
        <v>2214</v>
      </c>
      <c r="G124" s="670"/>
      <c r="L124" s="514">
        <f t="shared" ref="L124:L180" si="29">I124-C124</f>
        <v>-186</v>
      </c>
      <c r="M124" s="514"/>
      <c r="N124" s="514"/>
      <c r="O124" s="514"/>
    </row>
    <row r="125" spans="1:15" ht="19.5" customHeight="1" thickBot="1" x14ac:dyDescent="0.3">
      <c r="A125" s="644"/>
      <c r="B125" s="31" t="s">
        <v>2157</v>
      </c>
      <c r="C125" s="389">
        <v>349</v>
      </c>
      <c r="D125" s="390">
        <v>145</v>
      </c>
      <c r="E125" s="390">
        <v>494</v>
      </c>
      <c r="F125" s="37" t="s">
        <v>1093</v>
      </c>
      <c r="G125" s="671"/>
      <c r="L125" s="514">
        <f t="shared" si="29"/>
        <v>-349</v>
      </c>
      <c r="M125" s="514"/>
      <c r="N125" s="514"/>
      <c r="O125" s="514"/>
    </row>
    <row r="126" spans="1:15" ht="19.5" customHeight="1" thickBot="1" x14ac:dyDescent="0.3">
      <c r="A126" s="629" t="s">
        <v>54</v>
      </c>
      <c r="B126" s="612"/>
      <c r="C126" s="372">
        <f>SUM(C93:C125)</f>
        <v>59808</v>
      </c>
      <c r="D126" s="372">
        <f t="shared" ref="D126:E126" si="30">SUM(D93:D125)</f>
        <v>36831</v>
      </c>
      <c r="E126" s="372">
        <f t="shared" si="30"/>
        <v>96639</v>
      </c>
      <c r="F126" s="667" t="s">
        <v>55</v>
      </c>
      <c r="G126" s="668"/>
      <c r="L126" s="514">
        <f t="shared" si="29"/>
        <v>-59808</v>
      </c>
      <c r="M126" s="514">
        <f t="shared" ref="M126:M135" si="31">J126-D126</f>
        <v>-36831</v>
      </c>
      <c r="N126" s="514">
        <f t="shared" ref="N126:N135" si="32">K126-E126</f>
        <v>-96639</v>
      </c>
      <c r="O126" s="514"/>
    </row>
    <row r="127" spans="1:15" ht="19.5" customHeight="1" x14ac:dyDescent="0.25">
      <c r="A127" s="630" t="s">
        <v>963</v>
      </c>
      <c r="B127" s="39" t="s">
        <v>2162</v>
      </c>
      <c r="C127" s="389">
        <v>1027</v>
      </c>
      <c r="D127" s="390">
        <v>889</v>
      </c>
      <c r="E127" s="390">
        <v>1916</v>
      </c>
      <c r="F127" s="36" t="s">
        <v>1061</v>
      </c>
      <c r="G127" s="654" t="s">
        <v>964</v>
      </c>
      <c r="H127" t="s">
        <v>963</v>
      </c>
      <c r="I127">
        <v>1027</v>
      </c>
      <c r="J127">
        <v>889</v>
      </c>
      <c r="K127">
        <v>1916</v>
      </c>
      <c r="L127" s="514">
        <f t="shared" si="29"/>
        <v>0</v>
      </c>
      <c r="M127" s="514">
        <f t="shared" si="31"/>
        <v>0</v>
      </c>
      <c r="N127" s="514">
        <f t="shared" si="32"/>
        <v>0</v>
      </c>
      <c r="O127" s="514"/>
    </row>
    <row r="128" spans="1:15" ht="19.5" customHeight="1" x14ac:dyDescent="0.25">
      <c r="A128" s="631"/>
      <c r="B128" s="39" t="s">
        <v>2163</v>
      </c>
      <c r="C128" s="389">
        <v>2225</v>
      </c>
      <c r="D128" s="390">
        <v>1763</v>
      </c>
      <c r="E128" s="390">
        <v>3988</v>
      </c>
      <c r="F128" s="36" t="s">
        <v>1071</v>
      </c>
      <c r="G128" s="655"/>
      <c r="H128" t="s">
        <v>963</v>
      </c>
      <c r="I128">
        <v>2225</v>
      </c>
      <c r="J128">
        <v>1763</v>
      </c>
      <c r="K128">
        <v>3988</v>
      </c>
      <c r="L128" s="514">
        <f t="shared" si="29"/>
        <v>0</v>
      </c>
      <c r="M128" s="514">
        <f t="shared" si="31"/>
        <v>0</v>
      </c>
      <c r="N128" s="514">
        <f t="shared" si="32"/>
        <v>0</v>
      </c>
      <c r="O128" s="514"/>
    </row>
    <row r="129" spans="1:15" ht="19.5" customHeight="1" x14ac:dyDescent="0.25">
      <c r="A129" s="631"/>
      <c r="B129" s="39" t="s">
        <v>467</v>
      </c>
      <c r="C129" s="389">
        <v>403</v>
      </c>
      <c r="D129" s="390">
        <v>433</v>
      </c>
      <c r="E129" s="390">
        <v>836</v>
      </c>
      <c r="F129" s="36" t="s">
        <v>2215</v>
      </c>
      <c r="G129" s="655"/>
      <c r="H129" t="s">
        <v>963</v>
      </c>
      <c r="I129">
        <v>403</v>
      </c>
      <c r="J129">
        <v>433.00000000000006</v>
      </c>
      <c r="K129">
        <v>835.99999999999989</v>
      </c>
      <c r="L129" s="514">
        <f t="shared" si="29"/>
        <v>0</v>
      </c>
      <c r="M129" s="514">
        <f t="shared" si="31"/>
        <v>0</v>
      </c>
      <c r="N129" s="514">
        <f t="shared" si="32"/>
        <v>0</v>
      </c>
      <c r="O129" s="514"/>
    </row>
    <row r="130" spans="1:15" ht="19.5" customHeight="1" x14ac:dyDescent="0.25">
      <c r="A130" s="631"/>
      <c r="B130" s="39" t="s">
        <v>1074</v>
      </c>
      <c r="C130" s="389">
        <v>1</v>
      </c>
      <c r="D130" s="390">
        <v>0</v>
      </c>
      <c r="E130" s="390">
        <v>1</v>
      </c>
      <c r="F130" s="36" t="s">
        <v>1075</v>
      </c>
      <c r="G130" s="655"/>
      <c r="H130" t="s">
        <v>963</v>
      </c>
      <c r="I130">
        <v>1</v>
      </c>
      <c r="J130">
        <v>0</v>
      </c>
      <c r="K130">
        <v>1</v>
      </c>
      <c r="L130" s="514">
        <f t="shared" si="29"/>
        <v>0</v>
      </c>
      <c r="M130" s="514">
        <f t="shared" si="31"/>
        <v>0</v>
      </c>
      <c r="N130" s="514">
        <f t="shared" si="32"/>
        <v>0</v>
      </c>
      <c r="O130" s="514"/>
    </row>
    <row r="131" spans="1:15" ht="19.5" customHeight="1" x14ac:dyDescent="0.25">
      <c r="A131" s="631"/>
      <c r="B131" s="39" t="s">
        <v>1087</v>
      </c>
      <c r="C131" s="389">
        <v>10</v>
      </c>
      <c r="D131" s="390">
        <v>0</v>
      </c>
      <c r="E131" s="390">
        <v>10</v>
      </c>
      <c r="F131" s="36" t="s">
        <v>1088</v>
      </c>
      <c r="G131" s="655"/>
      <c r="H131" t="s">
        <v>963</v>
      </c>
      <c r="I131">
        <v>10</v>
      </c>
      <c r="J131">
        <v>0</v>
      </c>
      <c r="K131">
        <v>10</v>
      </c>
      <c r="L131" s="514">
        <f t="shared" si="29"/>
        <v>0</v>
      </c>
      <c r="M131" s="514">
        <f t="shared" si="31"/>
        <v>0</v>
      </c>
      <c r="N131" s="514">
        <f t="shared" si="32"/>
        <v>0</v>
      </c>
      <c r="O131" s="514"/>
    </row>
    <row r="132" spans="1:15" ht="19.5" customHeight="1" x14ac:dyDescent="0.25">
      <c r="A132" s="631"/>
      <c r="B132" s="39" t="s">
        <v>2164</v>
      </c>
      <c r="C132" s="389">
        <v>41</v>
      </c>
      <c r="D132" s="390">
        <v>29</v>
      </c>
      <c r="E132" s="390">
        <v>70</v>
      </c>
      <c r="F132" s="36" t="s">
        <v>2216</v>
      </c>
      <c r="G132" s="655"/>
      <c r="H132" t="s">
        <v>963</v>
      </c>
      <c r="I132">
        <v>41</v>
      </c>
      <c r="J132">
        <v>28.999999999999993</v>
      </c>
      <c r="K132">
        <v>69.999999999999986</v>
      </c>
      <c r="L132" s="514">
        <f t="shared" si="29"/>
        <v>0</v>
      </c>
      <c r="M132" s="514">
        <f t="shared" si="31"/>
        <v>0</v>
      </c>
      <c r="N132" s="514">
        <f t="shared" si="32"/>
        <v>0</v>
      </c>
      <c r="O132" s="514"/>
    </row>
    <row r="133" spans="1:15" ht="19.5" customHeight="1" x14ac:dyDescent="0.25">
      <c r="A133" s="631"/>
      <c r="B133" s="39" t="s">
        <v>1090</v>
      </c>
      <c r="C133" s="389">
        <v>815</v>
      </c>
      <c r="D133" s="390">
        <v>458</v>
      </c>
      <c r="E133" s="390">
        <v>1273</v>
      </c>
      <c r="F133" s="36" t="s">
        <v>2217</v>
      </c>
      <c r="G133" s="655"/>
      <c r="H133" t="s">
        <v>963</v>
      </c>
      <c r="I133">
        <v>815.00000000000011</v>
      </c>
      <c r="J133">
        <v>457.99999999999994</v>
      </c>
      <c r="K133">
        <v>1273</v>
      </c>
      <c r="L133" s="514">
        <f t="shared" si="29"/>
        <v>0</v>
      </c>
      <c r="M133" s="514">
        <f t="shared" si="31"/>
        <v>0</v>
      </c>
      <c r="N133" s="514">
        <f t="shared" si="32"/>
        <v>0</v>
      </c>
      <c r="O133" s="514"/>
    </row>
    <row r="134" spans="1:15" ht="19.5" customHeight="1" thickBot="1" x14ac:dyDescent="0.3">
      <c r="A134" s="632"/>
      <c r="B134" s="39" t="s">
        <v>1092</v>
      </c>
      <c r="C134" s="389">
        <v>1788</v>
      </c>
      <c r="D134" s="390">
        <v>1314</v>
      </c>
      <c r="E134" s="390">
        <v>3102</v>
      </c>
      <c r="F134" s="36" t="s">
        <v>2218</v>
      </c>
      <c r="G134" s="656"/>
      <c r="H134" t="s">
        <v>963</v>
      </c>
      <c r="I134">
        <v>1788</v>
      </c>
      <c r="J134">
        <v>1314.0000000000002</v>
      </c>
      <c r="K134">
        <v>3102</v>
      </c>
      <c r="L134" s="514">
        <f t="shared" si="29"/>
        <v>0</v>
      </c>
      <c r="M134" s="514">
        <f t="shared" si="31"/>
        <v>0</v>
      </c>
      <c r="N134" s="514">
        <f t="shared" si="32"/>
        <v>0</v>
      </c>
      <c r="O134" s="514"/>
    </row>
    <row r="135" spans="1:15" ht="19.5" customHeight="1" thickBot="1" x14ac:dyDescent="0.3">
      <c r="A135" s="629" t="s">
        <v>54</v>
      </c>
      <c r="B135" s="612"/>
      <c r="C135" s="372">
        <f>SUM(C127:C134)</f>
        <v>6310</v>
      </c>
      <c r="D135" s="372">
        <f t="shared" ref="D135:E135" si="33">SUM(D127:D134)</f>
        <v>4886</v>
      </c>
      <c r="E135" s="372">
        <f t="shared" si="33"/>
        <v>11196</v>
      </c>
      <c r="F135" s="667" t="s">
        <v>55</v>
      </c>
      <c r="G135" s="668"/>
      <c r="L135" s="514">
        <f t="shared" si="29"/>
        <v>-6310</v>
      </c>
      <c r="M135" s="514">
        <f t="shared" si="31"/>
        <v>-4886</v>
      </c>
      <c r="N135" s="514">
        <f t="shared" si="32"/>
        <v>-11196</v>
      </c>
      <c r="O135" s="514"/>
    </row>
    <row r="136" spans="1:15" ht="19.5" customHeight="1" x14ac:dyDescent="0.55000000000000004">
      <c r="A136" s="620" t="s">
        <v>2234</v>
      </c>
      <c r="B136" s="620"/>
      <c r="C136" s="620"/>
      <c r="D136" s="620"/>
      <c r="E136" s="620"/>
      <c r="F136" s="620"/>
      <c r="G136" s="620"/>
      <c r="L136" s="514">
        <f t="shared" si="29"/>
        <v>0</v>
      </c>
      <c r="M136" s="514"/>
      <c r="N136" s="514"/>
      <c r="O136" s="514"/>
    </row>
    <row r="137" spans="1:15" ht="33.75" customHeight="1" thickBot="1" x14ac:dyDescent="0.3">
      <c r="A137" s="619" t="s">
        <v>2241</v>
      </c>
      <c r="B137" s="619"/>
      <c r="C137" s="619"/>
      <c r="D137" s="619"/>
      <c r="E137" s="619"/>
      <c r="F137" s="619"/>
      <c r="G137" s="619"/>
      <c r="L137" s="514">
        <f t="shared" si="29"/>
        <v>0</v>
      </c>
      <c r="M137" s="514"/>
      <c r="N137" s="514"/>
      <c r="O137" s="514"/>
    </row>
    <row r="138" spans="1:15" ht="19.5" customHeight="1" x14ac:dyDescent="0.25">
      <c r="A138" s="623" t="s">
        <v>0</v>
      </c>
      <c r="B138" s="626" t="s">
        <v>1</v>
      </c>
      <c r="C138" s="241" t="s">
        <v>2</v>
      </c>
      <c r="D138" s="169" t="s">
        <v>3</v>
      </c>
      <c r="E138" s="243" t="s">
        <v>4</v>
      </c>
      <c r="F138" s="623" t="s">
        <v>5</v>
      </c>
      <c r="G138" s="621" t="s">
        <v>6</v>
      </c>
      <c r="L138" s="514" t="e">
        <f t="shared" si="29"/>
        <v>#VALUE!</v>
      </c>
      <c r="M138" s="514"/>
      <c r="N138" s="514"/>
      <c r="O138" s="514"/>
    </row>
    <row r="139" spans="1:15" ht="19.5" customHeight="1" thickBot="1" x14ac:dyDescent="0.3">
      <c r="A139" s="628"/>
      <c r="B139" s="627"/>
      <c r="C139" s="242" t="s">
        <v>7</v>
      </c>
      <c r="D139" s="170" t="s">
        <v>8</v>
      </c>
      <c r="E139" s="244" t="s">
        <v>9</v>
      </c>
      <c r="F139" s="624"/>
      <c r="G139" s="622"/>
      <c r="L139" s="514" t="e">
        <f t="shared" si="29"/>
        <v>#VALUE!</v>
      </c>
      <c r="M139" s="514"/>
      <c r="N139" s="514"/>
      <c r="O139" s="514"/>
    </row>
    <row r="140" spans="1:15" ht="19.5" customHeight="1" x14ac:dyDescent="0.25">
      <c r="A140" s="617" t="s">
        <v>1094</v>
      </c>
      <c r="B140" s="38" t="s">
        <v>1094</v>
      </c>
      <c r="C140" s="389">
        <v>4498</v>
      </c>
      <c r="D140" s="390">
        <v>4169</v>
      </c>
      <c r="E140" s="390">
        <v>8667</v>
      </c>
      <c r="F140" s="35" t="s">
        <v>1095</v>
      </c>
      <c r="G140" s="613" t="s">
        <v>1095</v>
      </c>
      <c r="H140" t="s">
        <v>1094</v>
      </c>
      <c r="I140">
        <v>4498</v>
      </c>
      <c r="J140">
        <v>4169</v>
      </c>
      <c r="K140">
        <v>8667</v>
      </c>
      <c r="L140" s="514">
        <f t="shared" si="29"/>
        <v>0</v>
      </c>
      <c r="M140" s="514">
        <f t="shared" ref="M140:M162" si="34">J140-D140</f>
        <v>0</v>
      </c>
      <c r="N140" s="514">
        <f t="shared" ref="N140:N162" si="35">K140-E140</f>
        <v>0</v>
      </c>
      <c r="O140" s="514"/>
    </row>
    <row r="141" spans="1:15" ht="19.5" customHeight="1" x14ac:dyDescent="0.25">
      <c r="A141" s="617"/>
      <c r="B141" s="39" t="s">
        <v>1096</v>
      </c>
      <c r="C141" s="389">
        <v>2603</v>
      </c>
      <c r="D141" s="390">
        <v>2024</v>
      </c>
      <c r="E141" s="390">
        <v>4627</v>
      </c>
      <c r="F141" s="36" t="s">
        <v>1097</v>
      </c>
      <c r="G141" s="614"/>
      <c r="H141" t="s">
        <v>1094</v>
      </c>
      <c r="I141">
        <v>2603</v>
      </c>
      <c r="J141">
        <v>2024</v>
      </c>
      <c r="K141">
        <v>4627</v>
      </c>
      <c r="L141" s="514">
        <f t="shared" si="29"/>
        <v>0</v>
      </c>
      <c r="M141" s="514">
        <f t="shared" si="34"/>
        <v>0</v>
      </c>
      <c r="N141" s="514">
        <f t="shared" si="35"/>
        <v>0</v>
      </c>
      <c r="O141" s="514"/>
    </row>
    <row r="142" spans="1:15" ht="19.5" customHeight="1" x14ac:dyDescent="0.25">
      <c r="A142" s="617"/>
      <c r="B142" s="39" t="s">
        <v>549</v>
      </c>
      <c r="C142" s="389">
        <v>7827</v>
      </c>
      <c r="D142" s="390">
        <v>7240</v>
      </c>
      <c r="E142" s="390">
        <v>15067</v>
      </c>
      <c r="F142" s="36" t="s">
        <v>550</v>
      </c>
      <c r="G142" s="614"/>
      <c r="H142" t="s">
        <v>1094</v>
      </c>
      <c r="I142">
        <v>7826.9999999999991</v>
      </c>
      <c r="J142">
        <v>7239.9999999999991</v>
      </c>
      <c r="K142">
        <v>15067</v>
      </c>
      <c r="L142" s="514">
        <f t="shared" si="29"/>
        <v>0</v>
      </c>
      <c r="M142" s="514">
        <f t="shared" si="34"/>
        <v>0</v>
      </c>
      <c r="N142" s="514">
        <f t="shared" si="35"/>
        <v>0</v>
      </c>
      <c r="O142" s="514"/>
    </row>
    <row r="143" spans="1:15" ht="19.5" customHeight="1" x14ac:dyDescent="0.25">
      <c r="A143" s="617"/>
      <c r="B143" s="39" t="s">
        <v>1098</v>
      </c>
      <c r="C143" s="389">
        <v>1839</v>
      </c>
      <c r="D143" s="390">
        <v>1765</v>
      </c>
      <c r="E143" s="390">
        <v>3604</v>
      </c>
      <c r="F143" s="36" t="s">
        <v>1099</v>
      </c>
      <c r="G143" s="614"/>
      <c r="H143" t="s">
        <v>1094</v>
      </c>
      <c r="I143">
        <v>1839</v>
      </c>
      <c r="J143">
        <v>1764.9999999999998</v>
      </c>
      <c r="K143">
        <v>3604.0000000000005</v>
      </c>
      <c r="L143" s="514">
        <f t="shared" si="29"/>
        <v>0</v>
      </c>
      <c r="M143" s="514">
        <f t="shared" si="34"/>
        <v>0</v>
      </c>
      <c r="N143" s="514">
        <f t="shared" si="35"/>
        <v>0</v>
      </c>
      <c r="O143" s="514"/>
    </row>
    <row r="144" spans="1:15" ht="19.5" customHeight="1" x14ac:dyDescent="0.25">
      <c r="A144" s="617"/>
      <c r="B144" s="39" t="s">
        <v>1100</v>
      </c>
      <c r="C144" s="389">
        <v>3827</v>
      </c>
      <c r="D144" s="390">
        <v>3355</v>
      </c>
      <c r="E144" s="390">
        <v>7182</v>
      </c>
      <c r="F144" s="36" t="s">
        <v>1101</v>
      </c>
      <c r="G144" s="614"/>
      <c r="H144" t="s">
        <v>1094</v>
      </c>
      <c r="I144">
        <v>3827</v>
      </c>
      <c r="J144">
        <v>3355.0000000000005</v>
      </c>
      <c r="K144">
        <v>7182</v>
      </c>
      <c r="L144" s="514">
        <f t="shared" si="29"/>
        <v>0</v>
      </c>
      <c r="M144" s="514">
        <f t="shared" si="34"/>
        <v>0</v>
      </c>
      <c r="N144" s="514">
        <f t="shared" si="35"/>
        <v>0</v>
      </c>
      <c r="O144" s="514"/>
    </row>
    <row r="145" spans="1:15" ht="19.5" customHeight="1" x14ac:dyDescent="0.25">
      <c r="A145" s="617"/>
      <c r="B145" s="39" t="s">
        <v>243</v>
      </c>
      <c r="C145" s="389">
        <v>1912</v>
      </c>
      <c r="D145" s="390">
        <v>1788</v>
      </c>
      <c r="E145" s="390">
        <v>3700</v>
      </c>
      <c r="F145" s="36" t="s">
        <v>244</v>
      </c>
      <c r="G145" s="614"/>
      <c r="H145" t="s">
        <v>1094</v>
      </c>
      <c r="I145">
        <v>1911.9999999999998</v>
      </c>
      <c r="J145">
        <v>1787.9999999999998</v>
      </c>
      <c r="K145">
        <v>3700</v>
      </c>
      <c r="L145" s="514">
        <f t="shared" si="29"/>
        <v>0</v>
      </c>
      <c r="M145" s="514">
        <f t="shared" si="34"/>
        <v>0</v>
      </c>
      <c r="N145" s="514">
        <f t="shared" si="35"/>
        <v>0</v>
      </c>
      <c r="O145" s="514"/>
    </row>
    <row r="146" spans="1:15" ht="19.5" customHeight="1" x14ac:dyDescent="0.25">
      <c r="A146" s="617"/>
      <c r="B146" s="39" t="s">
        <v>1102</v>
      </c>
      <c r="C146" s="389">
        <v>3284</v>
      </c>
      <c r="D146" s="390">
        <v>2862</v>
      </c>
      <c r="E146" s="390">
        <v>6146</v>
      </c>
      <c r="F146" s="36" t="s">
        <v>1103</v>
      </c>
      <c r="G146" s="614"/>
      <c r="H146" t="s">
        <v>1094</v>
      </c>
      <c r="I146">
        <v>3284</v>
      </c>
      <c r="J146">
        <v>2862</v>
      </c>
      <c r="K146">
        <v>6146</v>
      </c>
      <c r="L146" s="514">
        <f t="shared" si="29"/>
        <v>0</v>
      </c>
      <c r="M146" s="514">
        <f t="shared" si="34"/>
        <v>0</v>
      </c>
      <c r="N146" s="514">
        <f t="shared" si="35"/>
        <v>0</v>
      </c>
      <c r="O146" s="514"/>
    </row>
    <row r="147" spans="1:15" ht="19.5" customHeight="1" x14ac:dyDescent="0.25">
      <c r="A147" s="617"/>
      <c r="B147" s="39" t="s">
        <v>1104</v>
      </c>
      <c r="C147" s="389">
        <v>2195</v>
      </c>
      <c r="D147" s="390">
        <v>1149</v>
      </c>
      <c r="E147" s="390">
        <v>3344</v>
      </c>
      <c r="F147" s="36" t="s">
        <v>1105</v>
      </c>
      <c r="G147" s="614"/>
      <c r="H147" t="s">
        <v>1094</v>
      </c>
      <c r="I147">
        <v>2195</v>
      </c>
      <c r="J147">
        <v>1149</v>
      </c>
      <c r="K147">
        <v>3344.0000000000005</v>
      </c>
      <c r="L147" s="514">
        <f t="shared" si="29"/>
        <v>0</v>
      </c>
      <c r="M147" s="514">
        <f t="shared" si="34"/>
        <v>0</v>
      </c>
      <c r="N147" s="514">
        <f t="shared" si="35"/>
        <v>0</v>
      </c>
      <c r="O147" s="514"/>
    </row>
    <row r="148" spans="1:15" ht="19.5" customHeight="1" x14ac:dyDescent="0.25">
      <c r="A148" s="617"/>
      <c r="B148" s="39" t="s">
        <v>1106</v>
      </c>
      <c r="C148" s="389">
        <v>376</v>
      </c>
      <c r="D148" s="390">
        <v>304</v>
      </c>
      <c r="E148" s="390">
        <v>680</v>
      </c>
      <c r="F148" s="36" t="s">
        <v>1107</v>
      </c>
      <c r="G148" s="614"/>
      <c r="H148" t="s">
        <v>1094</v>
      </c>
      <c r="I148">
        <v>376</v>
      </c>
      <c r="J148">
        <v>304</v>
      </c>
      <c r="K148">
        <v>680</v>
      </c>
      <c r="L148" s="514">
        <f t="shared" si="29"/>
        <v>0</v>
      </c>
      <c r="M148" s="514">
        <f t="shared" si="34"/>
        <v>0</v>
      </c>
      <c r="N148" s="514">
        <f t="shared" si="35"/>
        <v>0</v>
      </c>
      <c r="O148" s="514"/>
    </row>
    <row r="149" spans="1:15" ht="19.5" customHeight="1" x14ac:dyDescent="0.25">
      <c r="A149" s="617"/>
      <c r="B149" s="39" t="s">
        <v>1108</v>
      </c>
      <c r="C149" s="389">
        <v>167</v>
      </c>
      <c r="D149" s="390">
        <v>139</v>
      </c>
      <c r="E149" s="390">
        <v>306</v>
      </c>
      <c r="F149" s="36" t="s">
        <v>1109</v>
      </c>
      <c r="G149" s="614"/>
      <c r="H149" t="s">
        <v>1094</v>
      </c>
      <c r="I149">
        <v>167</v>
      </c>
      <c r="J149">
        <v>139</v>
      </c>
      <c r="K149">
        <v>306</v>
      </c>
      <c r="L149" s="514">
        <f t="shared" si="29"/>
        <v>0</v>
      </c>
      <c r="M149" s="514">
        <f t="shared" si="34"/>
        <v>0</v>
      </c>
      <c r="N149" s="514">
        <f t="shared" si="35"/>
        <v>0</v>
      </c>
      <c r="O149" s="514"/>
    </row>
    <row r="150" spans="1:15" ht="19.5" customHeight="1" x14ac:dyDescent="0.25">
      <c r="A150" s="617"/>
      <c r="B150" s="39" t="s">
        <v>1110</v>
      </c>
      <c r="C150" s="389">
        <v>344</v>
      </c>
      <c r="D150" s="390">
        <v>234</v>
      </c>
      <c r="E150" s="390">
        <v>578</v>
      </c>
      <c r="F150" s="36" t="s">
        <v>1111</v>
      </c>
      <c r="G150" s="614"/>
      <c r="H150" t="s">
        <v>1094</v>
      </c>
      <c r="I150">
        <v>344.00000000000006</v>
      </c>
      <c r="J150">
        <v>233.99999999999997</v>
      </c>
      <c r="K150">
        <v>578</v>
      </c>
      <c r="L150" s="514">
        <f t="shared" si="29"/>
        <v>0</v>
      </c>
      <c r="M150" s="514">
        <f t="shared" si="34"/>
        <v>0</v>
      </c>
      <c r="N150" s="514">
        <f t="shared" si="35"/>
        <v>0</v>
      </c>
      <c r="O150" s="514"/>
    </row>
    <row r="151" spans="1:15" ht="19.5" customHeight="1" x14ac:dyDescent="0.25">
      <c r="A151" s="617"/>
      <c r="B151" s="39" t="s">
        <v>1112</v>
      </c>
      <c r="C151" s="389">
        <v>82</v>
      </c>
      <c r="D151" s="390">
        <v>87</v>
      </c>
      <c r="E151" s="390">
        <v>169</v>
      </c>
      <c r="F151" s="36" t="s">
        <v>1113</v>
      </c>
      <c r="G151" s="614"/>
      <c r="H151" t="s">
        <v>1094</v>
      </c>
      <c r="I151">
        <v>82</v>
      </c>
      <c r="J151">
        <v>87</v>
      </c>
      <c r="K151">
        <v>169</v>
      </c>
      <c r="L151" s="514">
        <f t="shared" si="29"/>
        <v>0</v>
      </c>
      <c r="M151" s="514">
        <f t="shared" si="34"/>
        <v>0</v>
      </c>
      <c r="N151" s="514">
        <f t="shared" si="35"/>
        <v>0</v>
      </c>
      <c r="O151" s="514"/>
    </row>
    <row r="152" spans="1:15" ht="19.5" customHeight="1" x14ac:dyDescent="0.25">
      <c r="A152" s="617"/>
      <c r="B152" s="39" t="s">
        <v>1114</v>
      </c>
      <c r="C152" s="389">
        <v>1694</v>
      </c>
      <c r="D152" s="390">
        <v>849</v>
      </c>
      <c r="E152" s="390">
        <v>2543</v>
      </c>
      <c r="F152" s="36" t="s">
        <v>1115</v>
      </c>
      <c r="G152" s="614"/>
      <c r="H152" t="s">
        <v>1094</v>
      </c>
      <c r="I152">
        <v>1694</v>
      </c>
      <c r="J152">
        <v>848.99999999999989</v>
      </c>
      <c r="K152">
        <v>2543</v>
      </c>
      <c r="L152" s="514">
        <f t="shared" si="29"/>
        <v>0</v>
      </c>
      <c r="M152" s="514">
        <f t="shared" si="34"/>
        <v>0</v>
      </c>
      <c r="N152" s="514">
        <f t="shared" si="35"/>
        <v>0</v>
      </c>
      <c r="O152" s="514"/>
    </row>
    <row r="153" spans="1:15" ht="19.5" customHeight="1" x14ac:dyDescent="0.25">
      <c r="A153" s="617"/>
      <c r="B153" s="39" t="s">
        <v>1116</v>
      </c>
      <c r="C153" s="389">
        <v>170</v>
      </c>
      <c r="D153" s="390">
        <v>158</v>
      </c>
      <c r="E153" s="390">
        <v>328</v>
      </c>
      <c r="F153" s="36" t="s">
        <v>1117</v>
      </c>
      <c r="G153" s="614"/>
      <c r="H153" t="s">
        <v>1094</v>
      </c>
      <c r="I153">
        <v>170.00000000000003</v>
      </c>
      <c r="J153">
        <v>158</v>
      </c>
      <c r="K153">
        <v>328</v>
      </c>
      <c r="L153" s="514">
        <f t="shared" si="29"/>
        <v>0</v>
      </c>
      <c r="M153" s="514">
        <f t="shared" si="34"/>
        <v>0</v>
      </c>
      <c r="N153" s="514">
        <f t="shared" si="35"/>
        <v>0</v>
      </c>
      <c r="O153" s="514"/>
    </row>
    <row r="154" spans="1:15" ht="19.5" customHeight="1" x14ac:dyDescent="0.25">
      <c r="A154" s="617"/>
      <c r="B154" s="39" t="s">
        <v>1118</v>
      </c>
      <c r="C154" s="389">
        <v>1522</v>
      </c>
      <c r="D154" s="390">
        <v>162</v>
      </c>
      <c r="E154" s="390">
        <v>1684</v>
      </c>
      <c r="F154" s="37" t="s">
        <v>1119</v>
      </c>
      <c r="G154" s="614"/>
      <c r="H154" t="s">
        <v>1094</v>
      </c>
      <c r="I154">
        <v>1522</v>
      </c>
      <c r="J154">
        <v>162.00000000000009</v>
      </c>
      <c r="K154">
        <v>1684.0000000000002</v>
      </c>
      <c r="L154" s="514">
        <f t="shared" si="29"/>
        <v>0</v>
      </c>
      <c r="M154" s="514">
        <f t="shared" si="34"/>
        <v>0</v>
      </c>
      <c r="N154" s="514">
        <f t="shared" si="35"/>
        <v>0</v>
      </c>
      <c r="O154" s="514"/>
    </row>
    <row r="155" spans="1:15" ht="19.5" customHeight="1" x14ac:dyDescent="0.25">
      <c r="A155" s="617"/>
      <c r="B155" s="39" t="s">
        <v>1120</v>
      </c>
      <c r="C155" s="389">
        <v>6704</v>
      </c>
      <c r="D155" s="390">
        <v>6227</v>
      </c>
      <c r="E155" s="390">
        <v>12931</v>
      </c>
      <c r="F155" s="36" t="s">
        <v>1121</v>
      </c>
      <c r="G155" s="614"/>
      <c r="H155" t="s">
        <v>1094</v>
      </c>
      <c r="I155">
        <v>6704</v>
      </c>
      <c r="J155">
        <v>6227</v>
      </c>
      <c r="K155">
        <v>12930.999999999998</v>
      </c>
      <c r="L155" s="514">
        <f t="shared" si="29"/>
        <v>0</v>
      </c>
      <c r="M155" s="514">
        <f t="shared" si="34"/>
        <v>0</v>
      </c>
      <c r="N155" s="514">
        <f t="shared" si="35"/>
        <v>0</v>
      </c>
      <c r="O155" s="514"/>
    </row>
    <row r="156" spans="1:15" ht="19.5" customHeight="1" x14ac:dyDescent="0.25">
      <c r="A156" s="617"/>
      <c r="B156" s="39" t="s">
        <v>1122</v>
      </c>
      <c r="C156" s="389">
        <v>8249</v>
      </c>
      <c r="D156" s="390">
        <v>7242</v>
      </c>
      <c r="E156" s="390">
        <v>15491</v>
      </c>
      <c r="F156" s="36" t="s">
        <v>1123</v>
      </c>
      <c r="G156" s="614"/>
      <c r="H156" t="s">
        <v>1094</v>
      </c>
      <c r="I156">
        <v>8249</v>
      </c>
      <c r="J156">
        <v>7242</v>
      </c>
      <c r="K156">
        <v>15491</v>
      </c>
      <c r="L156" s="514">
        <f t="shared" si="29"/>
        <v>0</v>
      </c>
      <c r="M156" s="514">
        <f t="shared" si="34"/>
        <v>0</v>
      </c>
      <c r="N156" s="514">
        <f t="shared" si="35"/>
        <v>0</v>
      </c>
      <c r="O156" s="514"/>
    </row>
    <row r="157" spans="1:15" ht="19.5" customHeight="1" x14ac:dyDescent="0.25">
      <c r="A157" s="617"/>
      <c r="B157" s="39" t="s">
        <v>854</v>
      </c>
      <c r="C157" s="389">
        <v>505</v>
      </c>
      <c r="D157" s="390">
        <v>461</v>
      </c>
      <c r="E157" s="390">
        <v>966</v>
      </c>
      <c r="F157" s="36" t="s">
        <v>1124</v>
      </c>
      <c r="G157" s="614"/>
      <c r="H157" t="s">
        <v>1094</v>
      </c>
      <c r="I157">
        <v>505.00000000000006</v>
      </c>
      <c r="J157">
        <v>460.99999999999994</v>
      </c>
      <c r="K157">
        <v>966</v>
      </c>
      <c r="L157" s="514">
        <f t="shared" si="29"/>
        <v>0</v>
      </c>
      <c r="M157" s="514">
        <f t="shared" si="34"/>
        <v>0</v>
      </c>
      <c r="N157" s="514">
        <f t="shared" si="35"/>
        <v>0</v>
      </c>
      <c r="O157" s="514"/>
    </row>
    <row r="158" spans="1:15" ht="19.5" customHeight="1" x14ac:dyDescent="0.25">
      <c r="A158" s="617"/>
      <c r="B158" s="39" t="s">
        <v>1125</v>
      </c>
      <c r="C158" s="389">
        <v>2723</v>
      </c>
      <c r="D158" s="390">
        <v>2474</v>
      </c>
      <c r="E158" s="390">
        <v>5197</v>
      </c>
      <c r="F158" s="36" t="s">
        <v>1126</v>
      </c>
      <c r="G158" s="614"/>
      <c r="H158" t="s">
        <v>1094</v>
      </c>
      <c r="I158">
        <v>2723</v>
      </c>
      <c r="J158">
        <v>2474.0000000000005</v>
      </c>
      <c r="K158">
        <v>5197</v>
      </c>
      <c r="L158" s="514">
        <f t="shared" si="29"/>
        <v>0</v>
      </c>
      <c r="M158" s="514">
        <f t="shared" si="34"/>
        <v>0</v>
      </c>
      <c r="N158" s="514">
        <f t="shared" si="35"/>
        <v>0</v>
      </c>
      <c r="O158" s="514"/>
    </row>
    <row r="159" spans="1:15" ht="19.5" customHeight="1" x14ac:dyDescent="0.25">
      <c r="A159" s="617"/>
      <c r="B159" s="39" t="s">
        <v>1127</v>
      </c>
      <c r="C159" s="389">
        <v>4330</v>
      </c>
      <c r="D159" s="390">
        <v>3850</v>
      </c>
      <c r="E159" s="390">
        <v>8180</v>
      </c>
      <c r="F159" s="36" t="s">
        <v>1128</v>
      </c>
      <c r="G159" s="614"/>
      <c r="H159" t="s">
        <v>1094</v>
      </c>
      <c r="I159">
        <v>4330</v>
      </c>
      <c r="J159">
        <v>3849.9999999999995</v>
      </c>
      <c r="K159">
        <v>8180</v>
      </c>
      <c r="L159" s="514">
        <f t="shared" si="29"/>
        <v>0</v>
      </c>
      <c r="M159" s="514">
        <f t="shared" si="34"/>
        <v>0</v>
      </c>
      <c r="N159" s="514">
        <f t="shared" si="35"/>
        <v>0</v>
      </c>
      <c r="O159" s="514"/>
    </row>
    <row r="160" spans="1:15" ht="19.5" customHeight="1" x14ac:dyDescent="0.25">
      <c r="A160" s="617"/>
      <c r="B160" s="39" t="s">
        <v>1129</v>
      </c>
      <c r="C160" s="389">
        <v>372</v>
      </c>
      <c r="D160" s="390">
        <v>421</v>
      </c>
      <c r="E160" s="390">
        <v>793</v>
      </c>
      <c r="F160" s="36" t="s">
        <v>1130</v>
      </c>
      <c r="G160" s="614"/>
      <c r="H160" t="s">
        <v>1094</v>
      </c>
      <c r="I160">
        <v>372.00000000000006</v>
      </c>
      <c r="J160">
        <v>421.00000000000006</v>
      </c>
      <c r="K160">
        <v>793</v>
      </c>
      <c r="L160" s="514">
        <f t="shared" si="29"/>
        <v>0</v>
      </c>
      <c r="M160" s="514">
        <f t="shared" si="34"/>
        <v>0</v>
      </c>
      <c r="N160" s="514">
        <f t="shared" si="35"/>
        <v>0</v>
      </c>
      <c r="O160" s="514"/>
    </row>
    <row r="161" spans="1:15" ht="19.5" customHeight="1" x14ac:dyDescent="0.25">
      <c r="A161" s="617"/>
      <c r="B161" s="39" t="s">
        <v>1131</v>
      </c>
      <c r="C161" s="389">
        <v>236</v>
      </c>
      <c r="D161" s="390">
        <v>254</v>
      </c>
      <c r="E161" s="390">
        <v>490</v>
      </c>
      <c r="F161" s="36" t="s">
        <v>1132</v>
      </c>
      <c r="G161" s="614"/>
      <c r="H161" t="s">
        <v>1094</v>
      </c>
      <c r="I161">
        <v>236</v>
      </c>
      <c r="J161">
        <v>253.99999999999994</v>
      </c>
      <c r="K161">
        <v>489.99999999999994</v>
      </c>
      <c r="L161" s="514">
        <f t="shared" si="29"/>
        <v>0</v>
      </c>
      <c r="M161" s="514">
        <f t="shared" si="34"/>
        <v>0</v>
      </c>
      <c r="N161" s="514">
        <f t="shared" si="35"/>
        <v>0</v>
      </c>
      <c r="O161" s="514"/>
    </row>
    <row r="162" spans="1:15" ht="19.5" customHeight="1" thickBot="1" x14ac:dyDescent="0.3">
      <c r="A162" s="618"/>
      <c r="B162" s="41" t="s">
        <v>1133</v>
      </c>
      <c r="C162" s="389">
        <v>431</v>
      </c>
      <c r="D162" s="390">
        <v>476</v>
      </c>
      <c r="E162" s="390">
        <v>907</v>
      </c>
      <c r="F162" s="37" t="s">
        <v>1134</v>
      </c>
      <c r="G162" s="615"/>
      <c r="H162" t="s">
        <v>1094</v>
      </c>
      <c r="I162">
        <v>431</v>
      </c>
      <c r="J162">
        <v>476</v>
      </c>
      <c r="K162">
        <v>907.00000000000011</v>
      </c>
      <c r="L162" s="514">
        <f t="shared" si="29"/>
        <v>0</v>
      </c>
      <c r="M162" s="514">
        <f t="shared" si="34"/>
        <v>0</v>
      </c>
      <c r="N162" s="514">
        <f t="shared" si="35"/>
        <v>0</v>
      </c>
      <c r="O162" s="514"/>
    </row>
    <row r="163" spans="1:15" ht="19.5" customHeight="1" thickBot="1" x14ac:dyDescent="0.3">
      <c r="A163" s="629" t="s">
        <v>54</v>
      </c>
      <c r="B163" s="612"/>
      <c r="C163" s="372">
        <f>SUM(C140:C162)</f>
        <v>55890</v>
      </c>
      <c r="D163" s="372">
        <f t="shared" ref="D163:E163" si="36">SUM(D140:D162)</f>
        <v>47690</v>
      </c>
      <c r="E163" s="372">
        <f t="shared" si="36"/>
        <v>103580</v>
      </c>
      <c r="F163" s="640" t="s">
        <v>55</v>
      </c>
      <c r="G163" s="641"/>
      <c r="L163" s="514">
        <f t="shared" si="29"/>
        <v>-55890</v>
      </c>
      <c r="M163" s="514">
        <f t="shared" ref="M163:M180" si="37">J163-D163</f>
        <v>-47690</v>
      </c>
      <c r="N163" s="514">
        <f t="shared" ref="N163:N180" si="38">K163-E163</f>
        <v>-103580</v>
      </c>
      <c r="O163" s="514"/>
    </row>
    <row r="164" spans="1:15" ht="15.75" x14ac:dyDescent="0.25">
      <c r="A164" s="616" t="s">
        <v>1135</v>
      </c>
      <c r="B164" s="38" t="s">
        <v>1136</v>
      </c>
      <c r="C164" s="389">
        <v>49</v>
      </c>
      <c r="D164" s="390">
        <v>19</v>
      </c>
      <c r="E164" s="390">
        <v>68</v>
      </c>
      <c r="F164" s="35" t="s">
        <v>1091</v>
      </c>
      <c r="G164" s="613" t="s">
        <v>1137</v>
      </c>
      <c r="H164" t="s">
        <v>1135</v>
      </c>
      <c r="I164">
        <v>49.000000000000007</v>
      </c>
      <c r="J164">
        <v>19</v>
      </c>
      <c r="K164">
        <v>68</v>
      </c>
      <c r="L164" s="514">
        <f t="shared" si="29"/>
        <v>0</v>
      </c>
      <c r="M164" s="514">
        <f t="shared" si="37"/>
        <v>0</v>
      </c>
      <c r="N164" s="514">
        <f t="shared" si="38"/>
        <v>0</v>
      </c>
      <c r="O164" s="514"/>
    </row>
    <row r="165" spans="1:15" ht="15.75" x14ac:dyDescent="0.25">
      <c r="A165" s="617"/>
      <c r="B165" s="39" t="s">
        <v>1135</v>
      </c>
      <c r="C165" s="389">
        <v>480</v>
      </c>
      <c r="D165" s="390">
        <v>392</v>
      </c>
      <c r="E165" s="390">
        <v>872</v>
      </c>
      <c r="F165" s="35" t="s">
        <v>1137</v>
      </c>
      <c r="G165" s="614"/>
      <c r="H165" t="s">
        <v>1135</v>
      </c>
      <c r="I165">
        <v>480.00000000000006</v>
      </c>
      <c r="J165">
        <v>392</v>
      </c>
      <c r="K165">
        <v>872.00000000000011</v>
      </c>
      <c r="L165" s="514">
        <f t="shared" si="29"/>
        <v>0</v>
      </c>
      <c r="M165" s="514">
        <f t="shared" si="37"/>
        <v>0</v>
      </c>
      <c r="N165" s="514">
        <f t="shared" si="38"/>
        <v>0</v>
      </c>
      <c r="O165" s="514"/>
    </row>
    <row r="166" spans="1:15" ht="15.75" x14ac:dyDescent="0.25">
      <c r="A166" s="617"/>
      <c r="B166" s="39" t="s">
        <v>1138</v>
      </c>
      <c r="C166" s="389">
        <v>1541</v>
      </c>
      <c r="D166" s="390">
        <v>1280</v>
      </c>
      <c r="E166" s="390">
        <v>2821</v>
      </c>
      <c r="F166" s="36" t="s">
        <v>1139</v>
      </c>
      <c r="G166" s="614"/>
      <c r="H166" t="s">
        <v>1135</v>
      </c>
      <c r="I166">
        <v>1541</v>
      </c>
      <c r="J166">
        <v>1280</v>
      </c>
      <c r="K166">
        <v>2821.0000000000005</v>
      </c>
      <c r="L166" s="514">
        <f t="shared" si="29"/>
        <v>0</v>
      </c>
      <c r="M166" s="514">
        <f t="shared" si="37"/>
        <v>0</v>
      </c>
      <c r="N166" s="514">
        <f t="shared" si="38"/>
        <v>0</v>
      </c>
      <c r="O166" s="514"/>
    </row>
    <row r="167" spans="1:15" ht="15.75" x14ac:dyDescent="0.25">
      <c r="A167" s="617"/>
      <c r="B167" s="39" t="s">
        <v>1140</v>
      </c>
      <c r="C167" s="389">
        <v>470</v>
      </c>
      <c r="D167" s="390">
        <v>540</v>
      </c>
      <c r="E167" s="390">
        <v>1010</v>
      </c>
      <c r="F167" s="36" t="s">
        <v>1141</v>
      </c>
      <c r="G167" s="614"/>
      <c r="H167" t="s">
        <v>1135</v>
      </c>
      <c r="I167">
        <v>469.98663678789501</v>
      </c>
      <c r="J167">
        <v>539.83047470496126</v>
      </c>
      <c r="K167">
        <v>1009.8171114928562</v>
      </c>
      <c r="L167" s="514">
        <f t="shared" si="29"/>
        <v>-1.3363212104991362E-2</v>
      </c>
      <c r="M167" s="514">
        <f t="shared" si="37"/>
        <v>-0.16952529503873848</v>
      </c>
      <c r="N167" s="514">
        <f t="shared" si="38"/>
        <v>-0.18288850714384353</v>
      </c>
      <c r="O167" s="514"/>
    </row>
    <row r="168" spans="1:15" ht="15.75" x14ac:dyDescent="0.25">
      <c r="A168" s="617"/>
      <c r="B168" s="39" t="s">
        <v>1142</v>
      </c>
      <c r="C168" s="389">
        <v>310</v>
      </c>
      <c r="D168" s="390">
        <v>320</v>
      </c>
      <c r="E168" s="390">
        <v>630</v>
      </c>
      <c r="F168" s="36" t="s">
        <v>1143</v>
      </c>
      <c r="G168" s="614"/>
      <c r="H168" t="s">
        <v>1135</v>
      </c>
      <c r="I168">
        <v>310</v>
      </c>
      <c r="J168">
        <v>319.99999999999994</v>
      </c>
      <c r="K168">
        <v>629.99999999999989</v>
      </c>
      <c r="L168" s="514">
        <f t="shared" si="29"/>
        <v>0</v>
      </c>
      <c r="M168" s="514">
        <f t="shared" si="37"/>
        <v>0</v>
      </c>
      <c r="N168" s="514">
        <f t="shared" si="38"/>
        <v>0</v>
      </c>
      <c r="O168" s="514"/>
    </row>
    <row r="169" spans="1:15" ht="15.75" x14ac:dyDescent="0.25">
      <c r="A169" s="617"/>
      <c r="B169" s="39" t="s">
        <v>1144</v>
      </c>
      <c r="C169" s="389">
        <v>764</v>
      </c>
      <c r="D169" s="390">
        <v>728</v>
      </c>
      <c r="E169" s="390">
        <v>1492</v>
      </c>
      <c r="F169" s="36" t="s">
        <v>1145</v>
      </c>
      <c r="G169" s="614"/>
      <c r="H169" t="s">
        <v>1135</v>
      </c>
      <c r="I169">
        <v>764.00000000000011</v>
      </c>
      <c r="J169">
        <v>728</v>
      </c>
      <c r="K169">
        <v>1492.0000000000002</v>
      </c>
      <c r="L169" s="514">
        <f t="shared" si="29"/>
        <v>0</v>
      </c>
      <c r="M169" s="514">
        <f t="shared" si="37"/>
        <v>0</v>
      </c>
      <c r="N169" s="514">
        <f t="shared" si="38"/>
        <v>0</v>
      </c>
      <c r="O169" s="514"/>
    </row>
    <row r="170" spans="1:15" ht="15.75" x14ac:dyDescent="0.25">
      <c r="A170" s="617"/>
      <c r="B170" s="39" t="s">
        <v>1146</v>
      </c>
      <c r="C170" s="389">
        <v>1091</v>
      </c>
      <c r="D170" s="390">
        <v>954</v>
      </c>
      <c r="E170" s="390">
        <v>2045</v>
      </c>
      <c r="F170" s="36" t="s">
        <v>1147</v>
      </c>
      <c r="G170" s="614"/>
      <c r="H170" t="s">
        <v>1135</v>
      </c>
      <c r="I170">
        <v>1091</v>
      </c>
      <c r="J170">
        <v>953.99999999999977</v>
      </c>
      <c r="K170">
        <v>2045</v>
      </c>
      <c r="L170" s="514">
        <f t="shared" si="29"/>
        <v>0</v>
      </c>
      <c r="M170" s="514">
        <f t="shared" si="37"/>
        <v>0</v>
      </c>
      <c r="N170" s="514">
        <f t="shared" si="38"/>
        <v>0</v>
      </c>
      <c r="O170" s="514"/>
    </row>
    <row r="171" spans="1:15" ht="15.75" x14ac:dyDescent="0.25">
      <c r="A171" s="617"/>
      <c r="B171" s="39" t="s">
        <v>1148</v>
      </c>
      <c r="C171" s="389">
        <v>370</v>
      </c>
      <c r="D171" s="390">
        <v>363</v>
      </c>
      <c r="E171" s="390">
        <v>733</v>
      </c>
      <c r="F171" s="36" t="s">
        <v>1149</v>
      </c>
      <c r="G171" s="614"/>
      <c r="H171" t="s">
        <v>1135</v>
      </c>
      <c r="I171">
        <v>370</v>
      </c>
      <c r="J171">
        <v>362.99999999999994</v>
      </c>
      <c r="K171">
        <v>733</v>
      </c>
      <c r="L171" s="514">
        <f t="shared" si="29"/>
        <v>0</v>
      </c>
      <c r="M171" s="514">
        <f t="shared" si="37"/>
        <v>0</v>
      </c>
      <c r="N171" s="514">
        <f t="shared" si="38"/>
        <v>0</v>
      </c>
      <c r="O171" s="514"/>
    </row>
    <row r="172" spans="1:15" ht="15.75" x14ac:dyDescent="0.25">
      <c r="A172" s="617"/>
      <c r="B172" s="39" t="s">
        <v>1150</v>
      </c>
      <c r="C172" s="389">
        <v>200</v>
      </c>
      <c r="D172" s="390">
        <v>241</v>
      </c>
      <c r="E172" s="390">
        <v>441</v>
      </c>
      <c r="F172" s="36" t="s">
        <v>1151</v>
      </c>
      <c r="G172" s="614"/>
      <c r="H172" t="s">
        <v>1135</v>
      </c>
      <c r="I172">
        <v>200</v>
      </c>
      <c r="J172">
        <v>241</v>
      </c>
      <c r="K172">
        <v>440.99999999999994</v>
      </c>
      <c r="L172" s="514">
        <f t="shared" si="29"/>
        <v>0</v>
      </c>
      <c r="M172" s="514">
        <f t="shared" si="37"/>
        <v>0</v>
      </c>
      <c r="N172" s="514">
        <f t="shared" si="38"/>
        <v>0</v>
      </c>
      <c r="O172" s="514"/>
    </row>
    <row r="173" spans="1:15" ht="15.75" x14ac:dyDescent="0.25">
      <c r="A173" s="617"/>
      <c r="B173" s="39" t="s">
        <v>1152</v>
      </c>
      <c r="C173" s="389">
        <v>423</v>
      </c>
      <c r="D173" s="390">
        <v>343</v>
      </c>
      <c r="E173" s="390">
        <v>766</v>
      </c>
      <c r="F173" s="36" t="s">
        <v>1153</v>
      </c>
      <c r="G173" s="614"/>
      <c r="H173" t="s">
        <v>1135</v>
      </c>
      <c r="I173">
        <v>423</v>
      </c>
      <c r="J173">
        <v>343</v>
      </c>
      <c r="K173">
        <v>766</v>
      </c>
      <c r="L173" s="514">
        <f t="shared" si="29"/>
        <v>0</v>
      </c>
      <c r="M173" s="514">
        <f t="shared" si="37"/>
        <v>0</v>
      </c>
      <c r="N173" s="514">
        <f t="shared" si="38"/>
        <v>0</v>
      </c>
      <c r="O173" s="514"/>
    </row>
    <row r="174" spans="1:15" ht="15.75" x14ac:dyDescent="0.25">
      <c r="A174" s="617"/>
      <c r="B174" s="39" t="s">
        <v>1154</v>
      </c>
      <c r="C174" s="389">
        <v>779</v>
      </c>
      <c r="D174" s="390">
        <v>700</v>
      </c>
      <c r="E174" s="390">
        <v>1479</v>
      </c>
      <c r="F174" s="36" t="s">
        <v>1155</v>
      </c>
      <c r="G174" s="614"/>
      <c r="H174" t="s">
        <v>1135</v>
      </c>
      <c r="I174">
        <v>779</v>
      </c>
      <c r="J174">
        <v>700</v>
      </c>
      <c r="K174">
        <v>1478.9999999999998</v>
      </c>
      <c r="L174" s="514">
        <f t="shared" si="29"/>
        <v>0</v>
      </c>
      <c r="M174" s="514">
        <f t="shared" si="37"/>
        <v>0</v>
      </c>
      <c r="N174" s="514">
        <f t="shared" si="38"/>
        <v>0</v>
      </c>
      <c r="O174" s="514"/>
    </row>
    <row r="175" spans="1:15" ht="15.75" x14ac:dyDescent="0.25">
      <c r="A175" s="617"/>
      <c r="B175" s="39" t="s">
        <v>1156</v>
      </c>
      <c r="C175" s="389">
        <v>115</v>
      </c>
      <c r="D175" s="390">
        <v>20</v>
      </c>
      <c r="E175" s="390">
        <v>135</v>
      </c>
      <c r="F175" s="36" t="s">
        <v>1157</v>
      </c>
      <c r="G175" s="614"/>
      <c r="H175" t="s">
        <v>1135</v>
      </c>
      <c r="I175">
        <v>115</v>
      </c>
      <c r="J175">
        <v>20.000000000000004</v>
      </c>
      <c r="K175">
        <v>135</v>
      </c>
      <c r="L175" s="514">
        <f t="shared" si="29"/>
        <v>0</v>
      </c>
      <c r="M175" s="514">
        <f t="shared" si="37"/>
        <v>0</v>
      </c>
      <c r="N175" s="514">
        <f t="shared" si="38"/>
        <v>0</v>
      </c>
      <c r="O175" s="514"/>
    </row>
    <row r="176" spans="1:15" ht="15.75" x14ac:dyDescent="0.25">
      <c r="A176" s="617"/>
      <c r="B176" s="39" t="s">
        <v>1158</v>
      </c>
      <c r="C176" s="389">
        <v>704</v>
      </c>
      <c r="D176" s="390">
        <v>696</v>
      </c>
      <c r="E176" s="390">
        <v>1400</v>
      </c>
      <c r="F176" s="36" t="s">
        <v>1159</v>
      </c>
      <c r="G176" s="614"/>
      <c r="H176" t="s">
        <v>1135</v>
      </c>
      <c r="I176">
        <v>704.00000000000011</v>
      </c>
      <c r="J176">
        <v>696</v>
      </c>
      <c r="K176">
        <v>1400</v>
      </c>
      <c r="L176" s="514">
        <f t="shared" si="29"/>
        <v>0</v>
      </c>
      <c r="M176" s="514">
        <f t="shared" si="37"/>
        <v>0</v>
      </c>
      <c r="N176" s="514">
        <f t="shared" si="38"/>
        <v>0</v>
      </c>
      <c r="O176" s="514"/>
    </row>
    <row r="177" spans="1:15" ht="15.75" x14ac:dyDescent="0.25">
      <c r="A177" s="617"/>
      <c r="B177" s="39" t="s">
        <v>1160</v>
      </c>
      <c r="C177" s="389">
        <v>316</v>
      </c>
      <c r="D177" s="390">
        <v>162</v>
      </c>
      <c r="E177" s="390">
        <v>478</v>
      </c>
      <c r="F177" s="36" t="s">
        <v>1161</v>
      </c>
      <c r="G177" s="614"/>
      <c r="H177" t="s">
        <v>1135</v>
      </c>
      <c r="I177">
        <v>316</v>
      </c>
      <c r="J177">
        <v>161.99999999999997</v>
      </c>
      <c r="K177">
        <v>477.99999999999994</v>
      </c>
      <c r="L177" s="514">
        <f t="shared" si="29"/>
        <v>0</v>
      </c>
      <c r="M177" s="514">
        <f t="shared" si="37"/>
        <v>0</v>
      </c>
      <c r="N177" s="514">
        <f t="shared" si="38"/>
        <v>0</v>
      </c>
      <c r="O177" s="514"/>
    </row>
    <row r="178" spans="1:15" ht="15.75" x14ac:dyDescent="0.25">
      <c r="A178" s="617"/>
      <c r="B178" s="39" t="s">
        <v>1162</v>
      </c>
      <c r="C178" s="389">
        <v>488</v>
      </c>
      <c r="D178" s="390">
        <v>391</v>
      </c>
      <c r="E178" s="390">
        <v>879</v>
      </c>
      <c r="F178" s="36" t="s">
        <v>1163</v>
      </c>
      <c r="G178" s="614"/>
      <c r="H178" t="s">
        <v>1135</v>
      </c>
      <c r="I178">
        <v>488</v>
      </c>
      <c r="J178">
        <v>390.99999999999994</v>
      </c>
      <c r="K178">
        <v>879</v>
      </c>
      <c r="L178" s="514">
        <f t="shared" si="29"/>
        <v>0</v>
      </c>
      <c r="M178" s="514">
        <f t="shared" si="37"/>
        <v>0</v>
      </c>
      <c r="N178" s="514">
        <f t="shared" si="38"/>
        <v>0</v>
      </c>
      <c r="O178" s="514"/>
    </row>
    <row r="179" spans="1:15" ht="15.75" x14ac:dyDescent="0.25">
      <c r="A179" s="617"/>
      <c r="B179" s="39" t="s">
        <v>1164</v>
      </c>
      <c r="C179" s="389">
        <v>617</v>
      </c>
      <c r="D179" s="390">
        <v>506</v>
      </c>
      <c r="E179" s="390">
        <v>1123</v>
      </c>
      <c r="F179" s="36" t="s">
        <v>1165</v>
      </c>
      <c r="G179" s="614"/>
      <c r="H179" t="s">
        <v>1135</v>
      </c>
      <c r="I179">
        <v>617</v>
      </c>
      <c r="J179">
        <v>506</v>
      </c>
      <c r="K179">
        <v>1123</v>
      </c>
      <c r="L179" s="514">
        <f t="shared" si="29"/>
        <v>0</v>
      </c>
      <c r="M179" s="514">
        <f t="shared" si="37"/>
        <v>0</v>
      </c>
      <c r="N179" s="514">
        <f t="shared" si="38"/>
        <v>0</v>
      </c>
      <c r="O179" s="514"/>
    </row>
    <row r="180" spans="1:15" ht="16.5" thickBot="1" x14ac:dyDescent="0.3">
      <c r="A180" s="618"/>
      <c r="B180" s="41" t="s">
        <v>2158</v>
      </c>
      <c r="C180" s="389">
        <v>362</v>
      </c>
      <c r="D180" s="390">
        <v>324</v>
      </c>
      <c r="E180" s="390">
        <v>686</v>
      </c>
      <c r="F180" s="37" t="s">
        <v>1166</v>
      </c>
      <c r="G180" s="615"/>
      <c r="H180" t="s">
        <v>1135</v>
      </c>
      <c r="I180">
        <v>361.99999999999994</v>
      </c>
      <c r="J180">
        <v>324</v>
      </c>
      <c r="K180">
        <v>686</v>
      </c>
      <c r="L180" s="514">
        <f t="shared" si="29"/>
        <v>0</v>
      </c>
      <c r="M180" s="514">
        <f t="shared" si="37"/>
        <v>0</v>
      </c>
      <c r="N180" s="514">
        <f t="shared" si="38"/>
        <v>0</v>
      </c>
      <c r="O180" s="514"/>
    </row>
    <row r="181" spans="1:15" ht="19.5" customHeight="1" thickBot="1" x14ac:dyDescent="0.3">
      <c r="A181" s="629" t="s">
        <v>54</v>
      </c>
      <c r="B181" s="612"/>
      <c r="C181" s="372">
        <f>SUM(C164:C180)</f>
        <v>9079</v>
      </c>
      <c r="D181" s="372">
        <f t="shared" ref="D181:E181" si="39">SUM(D164:D180)</f>
        <v>7979</v>
      </c>
      <c r="E181" s="372">
        <f t="shared" si="39"/>
        <v>17058</v>
      </c>
      <c r="F181" s="640" t="s">
        <v>55</v>
      </c>
      <c r="G181" s="641"/>
      <c r="L181" s="514"/>
      <c r="M181" s="514"/>
      <c r="N181" s="514"/>
      <c r="O181" s="514"/>
    </row>
    <row r="182" spans="1:15" ht="30.75" customHeight="1" thickBot="1" x14ac:dyDescent="0.3">
      <c r="A182" s="633" t="s">
        <v>2125</v>
      </c>
      <c r="B182" s="634"/>
      <c r="C182" s="389">
        <v>11083</v>
      </c>
      <c r="D182" s="390">
        <v>8899</v>
      </c>
      <c r="E182" s="390">
        <v>19982</v>
      </c>
      <c r="F182" s="635" t="s">
        <v>2219</v>
      </c>
      <c r="G182" s="636"/>
      <c r="L182" s="514"/>
      <c r="M182" s="514"/>
      <c r="N182" s="514"/>
      <c r="O182" s="514"/>
    </row>
    <row r="183" spans="1:15" ht="19.5" customHeight="1" thickBot="1" x14ac:dyDescent="0.3">
      <c r="A183" s="629" t="s">
        <v>54</v>
      </c>
      <c r="B183" s="612"/>
      <c r="C183" s="372">
        <v>11083</v>
      </c>
      <c r="D183" s="372">
        <v>8899</v>
      </c>
      <c r="E183" s="372">
        <v>19982</v>
      </c>
      <c r="F183" s="640" t="s">
        <v>55</v>
      </c>
      <c r="G183" s="641"/>
      <c r="L183" s="514"/>
      <c r="M183" s="514"/>
      <c r="N183" s="514"/>
      <c r="O183" s="514"/>
    </row>
    <row r="184" spans="1:15" ht="19.5" customHeight="1" thickBot="1" x14ac:dyDescent="0.3">
      <c r="A184" s="611" t="s">
        <v>2142</v>
      </c>
      <c r="B184" s="612"/>
      <c r="C184" s="372">
        <f>C183+C181+C163+C135+C126+C86+C71+C65+C58+C38+C88</f>
        <v>2650754</v>
      </c>
      <c r="D184" s="372">
        <f t="shared" ref="D184:E184" si="40">D183+D181+D163+D135+D126+D86+D71+D65+D58+D38+D88</f>
        <v>2280759</v>
      </c>
      <c r="E184" s="372">
        <f t="shared" si="40"/>
        <v>4931513</v>
      </c>
      <c r="F184" s="629" t="s">
        <v>2264</v>
      </c>
      <c r="G184" s="612"/>
      <c r="L184" s="514"/>
      <c r="M184" s="514"/>
      <c r="N184" s="514"/>
      <c r="O184" s="514"/>
    </row>
    <row r="185" spans="1:15" ht="31.5" customHeight="1" x14ac:dyDescent="0.25">
      <c r="A185" s="639" t="s">
        <v>2267</v>
      </c>
      <c r="B185" s="639"/>
      <c r="C185" s="639"/>
      <c r="D185" s="138"/>
      <c r="E185" s="637" t="s">
        <v>2144</v>
      </c>
      <c r="F185" s="637"/>
      <c r="G185" s="637"/>
      <c r="M185" s="514"/>
      <c r="N185" s="514"/>
      <c r="O185" s="514"/>
    </row>
    <row r="186" spans="1:15" ht="19.5" customHeight="1" x14ac:dyDescent="0.25">
      <c r="A186" s="625" t="s">
        <v>1780</v>
      </c>
      <c r="B186" s="625"/>
      <c r="C186" s="625"/>
      <c r="D186" s="139"/>
      <c r="E186" s="294"/>
      <c r="F186" s="638" t="s">
        <v>2133</v>
      </c>
      <c r="G186" s="638"/>
      <c r="M186" s="514"/>
      <c r="N186" s="514"/>
      <c r="O186" s="514"/>
    </row>
    <row r="187" spans="1:15" ht="19.5" customHeight="1" x14ac:dyDescent="0.25">
      <c r="C187" s="110">
        <f>C184-C37</f>
        <v>2643500</v>
      </c>
      <c r="D187" s="110">
        <f t="shared" ref="D187:E187" si="41">D184-D37</f>
        <v>2276600</v>
      </c>
      <c r="E187" s="110">
        <f t="shared" si="41"/>
        <v>4920100</v>
      </c>
    </row>
    <row r="188" spans="1:15" ht="19.5" customHeight="1" x14ac:dyDescent="0.25">
      <c r="C188" s="109"/>
      <c r="D188" s="109"/>
      <c r="E188" s="109"/>
      <c r="F188" s="6"/>
    </row>
    <row r="189" spans="1:15" ht="19.5" customHeight="1" x14ac:dyDescent="0.25">
      <c r="C189"/>
      <c r="D189"/>
      <c r="E189"/>
      <c r="F189" s="6"/>
    </row>
    <row r="190" spans="1:15" ht="19.5" customHeight="1" x14ac:dyDescent="0.25">
      <c r="C190" s="6"/>
      <c r="D190" s="6"/>
      <c r="E190" s="6"/>
      <c r="F190" s="6"/>
      <c r="G190" s="6"/>
    </row>
    <row r="191" spans="1:15" ht="19.5" customHeight="1" x14ac:dyDescent="0.25">
      <c r="B191" s="6"/>
      <c r="C191" s="6"/>
      <c r="D191" s="6"/>
      <c r="E191" s="6"/>
      <c r="F191" s="6"/>
      <c r="G191" s="6"/>
    </row>
    <row r="192" spans="1:15" ht="19.5" customHeight="1" x14ac:dyDescent="0.25">
      <c r="C192" s="109"/>
      <c r="D192" s="109"/>
      <c r="E192" s="109"/>
    </row>
    <row r="193" spans="3:11" ht="19.5" customHeight="1" x14ac:dyDescent="0.25">
      <c r="C193" s="109"/>
      <c r="D193" s="109"/>
      <c r="E193" s="109"/>
    </row>
    <row r="194" spans="3:11" ht="19.5" customHeight="1" x14ac:dyDescent="0.25">
      <c r="C194" s="109"/>
      <c r="D194" s="109"/>
      <c r="E194" s="109"/>
      <c r="F194" s="6"/>
      <c r="G194" s="6"/>
    </row>
    <row r="195" spans="3:11" ht="19.5" customHeight="1" x14ac:dyDescent="0.25">
      <c r="C195" s="109"/>
      <c r="D195" s="109"/>
      <c r="E195" s="109"/>
      <c r="G195" s="6"/>
    </row>
    <row r="196" spans="3:11" ht="19.5" customHeight="1" x14ac:dyDescent="0.25">
      <c r="C196" s="109"/>
      <c r="D196" s="109"/>
      <c r="E196" s="109"/>
      <c r="F196" s="6"/>
    </row>
    <row r="199" spans="3:11" ht="19.5" customHeight="1" x14ac:dyDescent="0.25">
      <c r="C199" s="109"/>
      <c r="D199" s="109"/>
      <c r="E199" s="109"/>
    </row>
    <row r="201" spans="3:11" ht="19.5" customHeight="1" x14ac:dyDescent="0.25">
      <c r="C201" s="109"/>
      <c r="D201" s="109"/>
      <c r="E201" s="109"/>
    </row>
    <row r="202" spans="3:11" ht="19.5" customHeight="1" x14ac:dyDescent="0.25">
      <c r="E202" s="109"/>
    </row>
    <row r="204" spans="3:11" ht="19.5" customHeight="1" x14ac:dyDescent="0.25">
      <c r="C204"/>
      <c r="H204" t="s">
        <v>951</v>
      </c>
      <c r="I204">
        <v>20611</v>
      </c>
      <c r="J204">
        <v>19090</v>
      </c>
      <c r="K204">
        <v>39700.999999999993</v>
      </c>
    </row>
    <row r="205" spans="3:11" ht="19.5" customHeight="1" x14ac:dyDescent="0.25">
      <c r="H205" t="s">
        <v>951</v>
      </c>
      <c r="I205">
        <v>1343</v>
      </c>
      <c r="J205">
        <v>1162.9999999999998</v>
      </c>
      <c r="K205">
        <v>2506</v>
      </c>
    </row>
    <row r="206" spans="3:11" ht="19.5" customHeight="1" x14ac:dyDescent="0.25">
      <c r="C206" s="109"/>
      <c r="D206" s="109"/>
      <c r="E206" s="109"/>
      <c r="H206" t="s">
        <v>951</v>
      </c>
      <c r="I206">
        <v>2005</v>
      </c>
      <c r="J206">
        <v>1975</v>
      </c>
      <c r="K206">
        <v>3979.9999999999995</v>
      </c>
    </row>
    <row r="207" spans="3:11" ht="19.5" customHeight="1" x14ac:dyDescent="0.25">
      <c r="H207" t="s">
        <v>951</v>
      </c>
      <c r="I207">
        <v>2390</v>
      </c>
      <c r="J207">
        <v>2316</v>
      </c>
      <c r="K207">
        <v>4706</v>
      </c>
    </row>
    <row r="208" spans="3:11" ht="19.5" customHeight="1" x14ac:dyDescent="0.25">
      <c r="H208" t="s">
        <v>951</v>
      </c>
      <c r="I208">
        <v>1366</v>
      </c>
      <c r="J208">
        <v>1015</v>
      </c>
      <c r="K208">
        <v>2381</v>
      </c>
    </row>
    <row r="209" spans="8:11" ht="19.5" customHeight="1" x14ac:dyDescent="0.25">
      <c r="H209" t="s">
        <v>951</v>
      </c>
      <c r="I209">
        <v>2383</v>
      </c>
      <c r="J209">
        <v>2426</v>
      </c>
      <c r="K209">
        <v>4809</v>
      </c>
    </row>
    <row r="210" spans="8:11" ht="19.5" customHeight="1" x14ac:dyDescent="0.25">
      <c r="H210" t="s">
        <v>997</v>
      </c>
      <c r="I210">
        <v>12114</v>
      </c>
      <c r="J210">
        <v>11254</v>
      </c>
      <c r="K210">
        <v>23367.999999999996</v>
      </c>
    </row>
    <row r="211" spans="8:11" ht="19.5" customHeight="1" x14ac:dyDescent="0.25">
      <c r="H211" t="s">
        <v>951</v>
      </c>
      <c r="I211">
        <v>1212.9999999999998</v>
      </c>
      <c r="J211">
        <v>1037</v>
      </c>
      <c r="K211">
        <v>2250</v>
      </c>
    </row>
    <row r="212" spans="8:11" ht="19.5" customHeight="1" x14ac:dyDescent="0.25">
      <c r="H212" t="s">
        <v>951</v>
      </c>
      <c r="I212">
        <v>1214</v>
      </c>
      <c r="J212">
        <v>1052</v>
      </c>
      <c r="K212">
        <v>2266</v>
      </c>
    </row>
    <row r="213" spans="8:11" ht="19.5" customHeight="1" x14ac:dyDescent="0.25">
      <c r="H213" t="s">
        <v>951</v>
      </c>
      <c r="I213">
        <v>813</v>
      </c>
      <c r="J213">
        <v>696</v>
      </c>
      <c r="K213">
        <v>1509</v>
      </c>
    </row>
    <row r="214" spans="8:11" ht="19.5" customHeight="1" x14ac:dyDescent="0.25">
      <c r="H214" t="s">
        <v>951</v>
      </c>
      <c r="I214">
        <v>1393</v>
      </c>
      <c r="J214">
        <v>1361</v>
      </c>
      <c r="K214">
        <v>2754</v>
      </c>
    </row>
    <row r="215" spans="8:11" ht="19.5" customHeight="1" x14ac:dyDescent="0.25">
      <c r="H215" t="s">
        <v>951</v>
      </c>
      <c r="I215">
        <v>1667.0000000000002</v>
      </c>
      <c r="J215">
        <v>1213</v>
      </c>
      <c r="K215">
        <v>2880</v>
      </c>
    </row>
    <row r="216" spans="8:11" ht="19.5" customHeight="1" x14ac:dyDescent="0.25">
      <c r="H216" t="s">
        <v>951</v>
      </c>
      <c r="I216">
        <v>1315</v>
      </c>
      <c r="J216">
        <v>1131</v>
      </c>
      <c r="K216">
        <v>2445.9999999999995</v>
      </c>
    </row>
    <row r="217" spans="8:11" ht="19.5" customHeight="1" x14ac:dyDescent="0.25">
      <c r="H217" t="s">
        <v>951</v>
      </c>
      <c r="I217">
        <v>365</v>
      </c>
      <c r="J217">
        <v>357.00000000000011</v>
      </c>
      <c r="K217">
        <v>721.99999999999989</v>
      </c>
    </row>
    <row r="218" spans="8:11" ht="19.5" customHeight="1" x14ac:dyDescent="0.25">
      <c r="H218" t="s">
        <v>951</v>
      </c>
      <c r="I218">
        <v>373</v>
      </c>
      <c r="J218">
        <v>329.00000000000006</v>
      </c>
      <c r="K218">
        <v>702</v>
      </c>
    </row>
    <row r="219" spans="8:11" ht="19.5" customHeight="1" x14ac:dyDescent="0.25">
      <c r="H219" t="s">
        <v>978</v>
      </c>
      <c r="I219">
        <v>5624</v>
      </c>
      <c r="J219">
        <v>4901</v>
      </c>
      <c r="K219">
        <v>10525.000000000002</v>
      </c>
    </row>
    <row r="220" spans="8:11" ht="19.5" customHeight="1" x14ac:dyDescent="0.25">
      <c r="H220" t="s">
        <v>978</v>
      </c>
      <c r="I220">
        <v>2184</v>
      </c>
      <c r="J220">
        <v>1996</v>
      </c>
      <c r="K220">
        <v>4179.9999999999991</v>
      </c>
    </row>
    <row r="221" spans="8:11" customFormat="1" ht="19.5" customHeight="1" x14ac:dyDescent="0.25">
      <c r="H221" t="s">
        <v>978</v>
      </c>
      <c r="I221">
        <v>1034</v>
      </c>
      <c r="J221">
        <v>949.99999999999989</v>
      </c>
      <c r="K221">
        <v>1984</v>
      </c>
    </row>
    <row r="222" spans="8:11" customFormat="1" ht="19.5" customHeight="1" x14ac:dyDescent="0.25">
      <c r="H222" t="s">
        <v>978</v>
      </c>
      <c r="I222">
        <v>1550</v>
      </c>
      <c r="J222">
        <v>1148</v>
      </c>
      <c r="K222">
        <v>2698</v>
      </c>
    </row>
    <row r="223" spans="8:11" ht="19.5" customHeight="1" x14ac:dyDescent="0.25">
      <c r="H223" t="s">
        <v>978</v>
      </c>
      <c r="I223">
        <v>1912.0000000000002</v>
      </c>
      <c r="J223">
        <v>1872</v>
      </c>
      <c r="K223">
        <v>3783.9999999999991</v>
      </c>
    </row>
    <row r="224" spans="8:11" ht="19.5" customHeight="1" x14ac:dyDescent="0.25">
      <c r="H224" t="s">
        <v>986</v>
      </c>
      <c r="I224">
        <v>521</v>
      </c>
      <c r="J224">
        <v>268</v>
      </c>
      <c r="K224">
        <v>788.99999999999989</v>
      </c>
    </row>
    <row r="225" spans="8:11" ht="19.5" customHeight="1" x14ac:dyDescent="0.25">
      <c r="H225" t="s">
        <v>986</v>
      </c>
      <c r="I225">
        <v>3041</v>
      </c>
      <c r="J225">
        <v>2767</v>
      </c>
      <c r="K225">
        <v>5808</v>
      </c>
    </row>
    <row r="226" spans="8:11" ht="19.5" customHeight="1" x14ac:dyDescent="0.25">
      <c r="H226" t="s">
        <v>951</v>
      </c>
      <c r="I226">
        <v>6528</v>
      </c>
      <c r="J226">
        <v>6113</v>
      </c>
      <c r="K226">
        <v>12640.999999999998</v>
      </c>
    </row>
    <row r="227" spans="8:11" ht="19.5" customHeight="1" x14ac:dyDescent="0.25">
      <c r="H227" t="s">
        <v>986</v>
      </c>
      <c r="I227">
        <v>3405</v>
      </c>
      <c r="J227">
        <v>3385</v>
      </c>
      <c r="K227">
        <v>6790</v>
      </c>
    </row>
    <row r="228" spans="8:11" ht="19.5" customHeight="1" x14ac:dyDescent="0.25">
      <c r="H228" t="s">
        <v>986</v>
      </c>
      <c r="I228">
        <v>4030.0000000000005</v>
      </c>
      <c r="J228">
        <v>3190.9999999999995</v>
      </c>
      <c r="K228">
        <v>7221.0000000000018</v>
      </c>
    </row>
    <row r="229" spans="8:11" ht="19.5" customHeight="1" x14ac:dyDescent="0.25">
      <c r="H229" t="s">
        <v>986</v>
      </c>
      <c r="I229">
        <v>1365.9999999999998</v>
      </c>
      <c r="J229">
        <v>1314</v>
      </c>
      <c r="K229">
        <v>2679.9999999999995</v>
      </c>
    </row>
    <row r="230" spans="8:11" ht="19.5" customHeight="1" x14ac:dyDescent="0.25">
      <c r="H230" t="s">
        <v>986</v>
      </c>
      <c r="I230">
        <v>1510.0000000000002</v>
      </c>
      <c r="J230">
        <v>1585</v>
      </c>
      <c r="K230">
        <v>3095</v>
      </c>
    </row>
    <row r="324" spans="8:8" ht="19.5" customHeight="1" x14ac:dyDescent="0.25">
      <c r="H324">
        <v>4920100</v>
      </c>
    </row>
  </sheetData>
  <mergeCells count="72">
    <mergeCell ref="F88:G88"/>
    <mergeCell ref="F86:G86"/>
    <mergeCell ref="A88:B88"/>
    <mergeCell ref="A86:B86"/>
    <mergeCell ref="A135:B135"/>
    <mergeCell ref="F135:G135"/>
    <mergeCell ref="F126:G126"/>
    <mergeCell ref="A126:B126"/>
    <mergeCell ref="A93:A125"/>
    <mergeCell ref="G93:G125"/>
    <mergeCell ref="A58:B58"/>
    <mergeCell ref="F58:G58"/>
    <mergeCell ref="F65:G65"/>
    <mergeCell ref="F71:G71"/>
    <mergeCell ref="A65:B65"/>
    <mergeCell ref="A1:G1"/>
    <mergeCell ref="G127:G134"/>
    <mergeCell ref="A39:G39"/>
    <mergeCell ref="A40:G40"/>
    <mergeCell ref="A41:A42"/>
    <mergeCell ref="B41:B42"/>
    <mergeCell ref="F41:F42"/>
    <mergeCell ref="G41:G42"/>
    <mergeCell ref="A43:A57"/>
    <mergeCell ref="G43:G57"/>
    <mergeCell ref="A2:G2"/>
    <mergeCell ref="A3:A4"/>
    <mergeCell ref="B3:B4"/>
    <mergeCell ref="F3:F4"/>
    <mergeCell ref="G3:G4"/>
    <mergeCell ref="G72:G85"/>
    <mergeCell ref="A5:A37"/>
    <mergeCell ref="G5:G37"/>
    <mergeCell ref="A90:G90"/>
    <mergeCell ref="A91:A92"/>
    <mergeCell ref="B91:B92"/>
    <mergeCell ref="F91:F92"/>
    <mergeCell ref="G91:G92"/>
    <mergeCell ref="A89:G89"/>
    <mergeCell ref="A72:A85"/>
    <mergeCell ref="A66:A70"/>
    <mergeCell ref="A71:B71"/>
    <mergeCell ref="G66:G70"/>
    <mergeCell ref="A59:A64"/>
    <mergeCell ref="G59:G64"/>
    <mergeCell ref="A38:B38"/>
    <mergeCell ref="F38:G38"/>
    <mergeCell ref="A186:C186"/>
    <mergeCell ref="B138:B139"/>
    <mergeCell ref="A138:A139"/>
    <mergeCell ref="F184:G184"/>
    <mergeCell ref="A127:A134"/>
    <mergeCell ref="A182:B182"/>
    <mergeCell ref="F182:G182"/>
    <mergeCell ref="E185:G185"/>
    <mergeCell ref="F186:G186"/>
    <mergeCell ref="A185:C185"/>
    <mergeCell ref="F183:G183"/>
    <mergeCell ref="A183:B183"/>
    <mergeCell ref="A181:B181"/>
    <mergeCell ref="F181:G181"/>
    <mergeCell ref="F163:G163"/>
    <mergeCell ref="A163:B163"/>
    <mergeCell ref="A184:B184"/>
    <mergeCell ref="G164:G180"/>
    <mergeCell ref="A164:A180"/>
    <mergeCell ref="A137:G137"/>
    <mergeCell ref="A136:G136"/>
    <mergeCell ref="G140:G162"/>
    <mergeCell ref="A140:A162"/>
    <mergeCell ref="G138:G139"/>
    <mergeCell ref="F138:F139"/>
  </mergeCells>
  <pageMargins left="0.7" right="0.7" top="0.75" bottom="0.75" header="0.3" footer="0.3"/>
  <pageSetup paperSize="9" scale="77" orientation="portrait" r:id="rId1"/>
  <rowBreaks count="3" manualBreakCount="3">
    <brk id="38" max="16383" man="1"/>
    <brk id="88" max="16383" man="1"/>
    <brk id="1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rightToLeft="1" topLeftCell="A83" zoomScaleNormal="100" zoomScaleSheetLayoutView="100" workbookViewId="0">
      <selection activeCell="G96" sqref="G96"/>
    </sheetView>
  </sheetViews>
  <sheetFormatPr defaultColWidth="17.5703125" defaultRowHeight="19.5" customHeight="1" x14ac:dyDescent="0.25"/>
  <cols>
    <col min="1" max="1" width="7.42578125" customWidth="1"/>
    <col min="2" max="2" width="14.7109375" bestFit="1" customWidth="1"/>
    <col min="3" max="3" width="12.5703125" style="111" bestFit="1" customWidth="1"/>
    <col min="4" max="5" width="12.140625" style="111" customWidth="1"/>
    <col min="6" max="6" width="21.85546875" bestFit="1" customWidth="1"/>
    <col min="7" max="7" width="11.42578125" bestFit="1" customWidth="1"/>
    <col min="8" max="8" width="11.42578125" customWidth="1"/>
    <col min="9" max="9" width="8.85546875" bestFit="1" customWidth="1"/>
    <col min="10" max="11" width="8.85546875" customWidth="1"/>
    <col min="12" max="12" width="14.7109375" bestFit="1" customWidth="1"/>
    <col min="13" max="15" width="6.85546875" bestFit="1" customWidth="1"/>
    <col min="16" max="18" width="12.140625" customWidth="1"/>
  </cols>
  <sheetData>
    <row r="1" spans="1:18" ht="29.25" customHeight="1" x14ac:dyDescent="0.55000000000000004">
      <c r="A1" s="620" t="s">
        <v>2235</v>
      </c>
      <c r="B1" s="620"/>
      <c r="C1" s="620"/>
      <c r="D1" s="620"/>
      <c r="E1" s="620"/>
      <c r="F1" s="620"/>
      <c r="G1" s="620"/>
      <c r="H1" s="512"/>
    </row>
    <row r="2" spans="1:18" ht="33.75" customHeight="1" thickBot="1" x14ac:dyDescent="0.3">
      <c r="A2" s="619" t="s">
        <v>2240</v>
      </c>
      <c r="B2" s="619"/>
      <c r="C2" s="619"/>
      <c r="D2" s="619"/>
      <c r="E2" s="619"/>
      <c r="F2" s="619"/>
      <c r="G2" s="619"/>
      <c r="H2" s="519"/>
    </row>
    <row r="3" spans="1:18" ht="20.25" customHeight="1" x14ac:dyDescent="0.25">
      <c r="A3" s="680" t="s">
        <v>0</v>
      </c>
      <c r="B3" s="703" t="s">
        <v>1</v>
      </c>
      <c r="C3" s="241" t="s">
        <v>2</v>
      </c>
      <c r="D3" s="169" t="s">
        <v>3</v>
      </c>
      <c r="E3" s="243" t="s">
        <v>4</v>
      </c>
      <c r="F3" s="565" t="s">
        <v>5</v>
      </c>
      <c r="G3" s="705" t="s">
        <v>6</v>
      </c>
      <c r="H3" s="520"/>
    </row>
    <row r="4" spans="1:18" ht="20.25" customHeight="1" thickBot="1" x14ac:dyDescent="0.3">
      <c r="A4" s="681"/>
      <c r="B4" s="704"/>
      <c r="C4" s="242" t="s">
        <v>7</v>
      </c>
      <c r="D4" s="170" t="s">
        <v>8</v>
      </c>
      <c r="E4" s="244" t="s">
        <v>9</v>
      </c>
      <c r="F4" s="566"/>
      <c r="G4" s="706"/>
      <c r="H4" s="520"/>
    </row>
    <row r="5" spans="1:18" ht="20.25" customHeight="1" x14ac:dyDescent="0.25">
      <c r="A5" s="692" t="s">
        <v>1168</v>
      </c>
      <c r="B5" s="118" t="s">
        <v>1170</v>
      </c>
      <c r="C5" s="393">
        <v>891</v>
      </c>
      <c r="D5" s="394">
        <v>882</v>
      </c>
      <c r="E5" s="394">
        <v>1773</v>
      </c>
      <c r="F5" s="85" t="s">
        <v>1171</v>
      </c>
      <c r="G5" s="694" t="s">
        <v>2129</v>
      </c>
      <c r="H5" s="524"/>
      <c r="N5" s="515"/>
      <c r="O5" s="516"/>
      <c r="P5" s="514"/>
      <c r="Q5" s="514"/>
      <c r="R5" s="514"/>
    </row>
    <row r="6" spans="1:18" ht="20.25" customHeight="1" x14ac:dyDescent="0.25">
      <c r="A6" s="693"/>
      <c r="B6" s="119" t="s">
        <v>1172</v>
      </c>
      <c r="C6" s="395">
        <v>396</v>
      </c>
      <c r="D6" s="396">
        <v>274</v>
      </c>
      <c r="E6" s="396">
        <v>670</v>
      </c>
      <c r="F6" s="44" t="s">
        <v>1173</v>
      </c>
      <c r="G6" s="695"/>
      <c r="H6" s="524"/>
      <c r="N6" s="515"/>
      <c r="O6" s="516"/>
      <c r="P6" s="514"/>
      <c r="Q6" s="514"/>
      <c r="R6" s="514"/>
    </row>
    <row r="7" spans="1:18" ht="20.25" customHeight="1" x14ac:dyDescent="0.25">
      <c r="A7" s="693"/>
      <c r="B7" s="119" t="s">
        <v>1174</v>
      </c>
      <c r="C7" s="395">
        <v>444</v>
      </c>
      <c r="D7" s="396">
        <v>418</v>
      </c>
      <c r="E7" s="396">
        <v>862</v>
      </c>
      <c r="F7" s="44" t="s">
        <v>1175</v>
      </c>
      <c r="G7" s="695"/>
      <c r="H7" s="524"/>
      <c r="N7" s="515"/>
      <c r="O7" s="516"/>
      <c r="P7" s="514"/>
      <c r="Q7" s="514"/>
      <c r="R7" s="514"/>
    </row>
    <row r="8" spans="1:18" ht="20.25" customHeight="1" x14ac:dyDescent="0.25">
      <c r="A8" s="693"/>
      <c r="B8" s="119" t="s">
        <v>1176</v>
      </c>
      <c r="C8" s="395">
        <v>61</v>
      </c>
      <c r="D8" s="396">
        <v>29</v>
      </c>
      <c r="E8" s="396">
        <v>90</v>
      </c>
      <c r="F8" s="44" t="s">
        <v>1177</v>
      </c>
      <c r="G8" s="695"/>
      <c r="H8" s="524"/>
      <c r="N8" s="515"/>
      <c r="O8" s="516"/>
      <c r="P8" s="514"/>
      <c r="Q8" s="514"/>
      <c r="R8" s="514"/>
    </row>
    <row r="9" spans="1:18" ht="20.25" customHeight="1" x14ac:dyDescent="0.25">
      <c r="A9" s="693"/>
      <c r="B9" s="119" t="s">
        <v>2167</v>
      </c>
      <c r="C9" s="395">
        <v>2004</v>
      </c>
      <c r="D9" s="396">
        <v>1964</v>
      </c>
      <c r="E9" s="396">
        <v>3968</v>
      </c>
      <c r="F9" s="44" t="s">
        <v>2168</v>
      </c>
      <c r="G9" s="695"/>
      <c r="H9" s="524"/>
      <c r="N9" s="515"/>
      <c r="O9" s="516"/>
      <c r="P9" s="514"/>
      <c r="Q9" s="514"/>
      <c r="R9" s="514"/>
    </row>
    <row r="10" spans="1:18" ht="20.25" customHeight="1" x14ac:dyDescent="0.25">
      <c r="A10" s="693"/>
      <c r="B10" s="119" t="s">
        <v>1178</v>
      </c>
      <c r="C10" s="395">
        <v>64014</v>
      </c>
      <c r="D10" s="396">
        <v>58633</v>
      </c>
      <c r="E10" s="396">
        <v>122647</v>
      </c>
      <c r="F10" s="44" t="s">
        <v>1179</v>
      </c>
      <c r="G10" s="695"/>
      <c r="H10" s="524"/>
      <c r="N10" s="515"/>
      <c r="O10" s="516"/>
      <c r="P10" s="514"/>
      <c r="Q10" s="514"/>
      <c r="R10" s="514"/>
    </row>
    <row r="11" spans="1:18" ht="20.25" customHeight="1" x14ac:dyDescent="0.25">
      <c r="A11" s="693"/>
      <c r="B11" s="56" t="s">
        <v>1180</v>
      </c>
      <c r="C11" s="395">
        <v>2375</v>
      </c>
      <c r="D11" s="396">
        <v>2218</v>
      </c>
      <c r="E11" s="396">
        <v>4593</v>
      </c>
      <c r="F11" s="44" t="s">
        <v>1181</v>
      </c>
      <c r="G11" s="695"/>
      <c r="H11" s="524"/>
      <c r="N11" s="515"/>
      <c r="O11" s="516"/>
      <c r="P11" s="514"/>
      <c r="Q11" s="514"/>
      <c r="R11" s="514"/>
    </row>
    <row r="12" spans="1:18" ht="20.25" customHeight="1" x14ac:dyDescent="0.25">
      <c r="A12" s="693"/>
      <c r="B12" s="56" t="s">
        <v>1182</v>
      </c>
      <c r="C12" s="395">
        <v>2751</v>
      </c>
      <c r="D12" s="396">
        <v>2422</v>
      </c>
      <c r="E12" s="396">
        <v>5173</v>
      </c>
      <c r="F12" s="44" t="s">
        <v>1183</v>
      </c>
      <c r="G12" s="695"/>
      <c r="H12" s="524"/>
      <c r="N12" s="515"/>
      <c r="O12" s="516"/>
      <c r="P12" s="514"/>
      <c r="Q12" s="514"/>
      <c r="R12" s="514"/>
    </row>
    <row r="13" spans="1:18" ht="20.25" customHeight="1" x14ac:dyDescent="0.25">
      <c r="A13" s="693"/>
      <c r="B13" s="56" t="s">
        <v>1184</v>
      </c>
      <c r="C13" s="395">
        <v>1624</v>
      </c>
      <c r="D13" s="396">
        <v>1230</v>
      </c>
      <c r="E13" s="396">
        <v>2854</v>
      </c>
      <c r="F13" s="44" t="s">
        <v>1185</v>
      </c>
      <c r="G13" s="695"/>
      <c r="H13" s="524"/>
      <c r="N13" s="515"/>
      <c r="O13" s="516"/>
      <c r="P13" s="514"/>
      <c r="Q13" s="514"/>
      <c r="R13" s="514"/>
    </row>
    <row r="14" spans="1:18" ht="20.25" customHeight="1" x14ac:dyDescent="0.25">
      <c r="A14" s="693"/>
      <c r="B14" s="56" t="s">
        <v>1186</v>
      </c>
      <c r="C14" s="397">
        <v>1846</v>
      </c>
      <c r="D14" s="362">
        <v>1766</v>
      </c>
      <c r="E14" s="362">
        <v>3612</v>
      </c>
      <c r="F14" s="44" t="s">
        <v>1187</v>
      </c>
      <c r="G14" s="695"/>
      <c r="H14" s="524"/>
      <c r="N14" s="515"/>
      <c r="O14" s="516"/>
      <c r="P14" s="514"/>
      <c r="Q14" s="514"/>
      <c r="R14" s="514"/>
    </row>
    <row r="15" spans="1:18" ht="20.25" customHeight="1" x14ac:dyDescent="0.25">
      <c r="A15" s="693"/>
      <c r="B15" s="517" t="s">
        <v>1028</v>
      </c>
      <c r="C15" s="518">
        <v>987</v>
      </c>
      <c r="D15" s="396">
        <v>894</v>
      </c>
      <c r="E15" s="396">
        <v>1881</v>
      </c>
      <c r="F15" s="44" t="s">
        <v>1188</v>
      </c>
      <c r="G15" s="695"/>
      <c r="H15" s="524"/>
      <c r="N15" s="515"/>
      <c r="O15" s="516"/>
      <c r="P15" s="514"/>
      <c r="Q15" s="514"/>
      <c r="R15" s="514"/>
    </row>
    <row r="16" spans="1:18" ht="20.25" customHeight="1" x14ac:dyDescent="0.25">
      <c r="A16" s="693"/>
      <c r="B16" s="56" t="s">
        <v>1189</v>
      </c>
      <c r="C16" s="395">
        <v>308</v>
      </c>
      <c r="D16" s="396">
        <v>226</v>
      </c>
      <c r="E16" s="396">
        <v>534</v>
      </c>
      <c r="F16" s="44" t="s">
        <v>1190</v>
      </c>
      <c r="G16" s="695"/>
      <c r="H16" s="524"/>
      <c r="N16" s="515"/>
      <c r="O16" s="516"/>
      <c r="P16" s="514"/>
      <c r="Q16" s="514"/>
      <c r="R16" s="514"/>
    </row>
    <row r="17" spans="1:18" ht="20.25" customHeight="1" x14ac:dyDescent="0.25">
      <c r="A17" s="693"/>
      <c r="B17" s="56" t="s">
        <v>1191</v>
      </c>
      <c r="C17" s="395">
        <v>436</v>
      </c>
      <c r="D17" s="396">
        <v>416</v>
      </c>
      <c r="E17" s="396">
        <v>852</v>
      </c>
      <c r="F17" s="44" t="s">
        <v>1192</v>
      </c>
      <c r="G17" s="695"/>
      <c r="H17" s="524"/>
      <c r="N17" s="515"/>
      <c r="O17" s="516"/>
      <c r="P17" s="514"/>
      <c r="Q17" s="514"/>
      <c r="R17" s="514"/>
    </row>
    <row r="18" spans="1:18" ht="20.25" customHeight="1" x14ac:dyDescent="0.25">
      <c r="A18" s="693"/>
      <c r="B18" s="56" t="s">
        <v>1193</v>
      </c>
      <c r="C18" s="395">
        <v>954</v>
      </c>
      <c r="D18" s="396">
        <v>473</v>
      </c>
      <c r="E18" s="396">
        <v>1427</v>
      </c>
      <c r="F18" s="44" t="s">
        <v>1194</v>
      </c>
      <c r="G18" s="695"/>
      <c r="H18" s="524"/>
      <c r="N18" s="515"/>
      <c r="O18" s="516"/>
      <c r="P18" s="514"/>
      <c r="Q18" s="514"/>
      <c r="R18" s="514"/>
    </row>
    <row r="19" spans="1:18" ht="20.25" customHeight="1" x14ac:dyDescent="0.25">
      <c r="A19" s="693"/>
      <c r="B19" s="56" t="s">
        <v>1195</v>
      </c>
      <c r="C19" s="395">
        <v>322</v>
      </c>
      <c r="D19" s="396">
        <v>251</v>
      </c>
      <c r="E19" s="396">
        <v>573</v>
      </c>
      <c r="F19" s="44" t="s">
        <v>1196</v>
      </c>
      <c r="G19" s="695"/>
      <c r="H19" s="524"/>
      <c r="N19" s="515"/>
      <c r="O19" s="516"/>
      <c r="P19" s="514"/>
      <c r="Q19" s="514"/>
      <c r="R19" s="514"/>
    </row>
    <row r="20" spans="1:18" ht="20.25" customHeight="1" x14ac:dyDescent="0.25">
      <c r="A20" s="693"/>
      <c r="B20" s="56" t="s">
        <v>1158</v>
      </c>
      <c r="C20" s="395">
        <v>198</v>
      </c>
      <c r="D20" s="396">
        <v>137</v>
      </c>
      <c r="E20" s="396">
        <v>335</v>
      </c>
      <c r="F20" s="44" t="s">
        <v>1197</v>
      </c>
      <c r="G20" s="695"/>
      <c r="H20" s="524"/>
      <c r="N20" s="515"/>
      <c r="O20" s="516"/>
      <c r="P20" s="514"/>
      <c r="Q20" s="514"/>
      <c r="R20" s="514"/>
    </row>
    <row r="21" spans="1:18" ht="20.25" customHeight="1" x14ac:dyDescent="0.25">
      <c r="A21" s="693"/>
      <c r="B21" s="517" t="s">
        <v>2112</v>
      </c>
      <c r="C21" s="518">
        <v>836</v>
      </c>
      <c r="D21" s="396">
        <v>856</v>
      </c>
      <c r="E21" s="396">
        <v>1692</v>
      </c>
      <c r="F21" s="44" t="s">
        <v>2220</v>
      </c>
      <c r="G21" s="695"/>
      <c r="H21" s="524"/>
      <c r="N21" s="515"/>
      <c r="O21" s="516"/>
      <c r="P21" s="514"/>
      <c r="Q21" s="514"/>
      <c r="R21" s="514"/>
    </row>
    <row r="22" spans="1:18" ht="20.25" customHeight="1" x14ac:dyDescent="0.25">
      <c r="A22" s="693"/>
      <c r="B22" s="56" t="s">
        <v>1198</v>
      </c>
      <c r="C22" s="395">
        <v>3828</v>
      </c>
      <c r="D22" s="396">
        <v>3774</v>
      </c>
      <c r="E22" s="396">
        <v>7602</v>
      </c>
      <c r="F22" s="44" t="s">
        <v>1199</v>
      </c>
      <c r="G22" s="695"/>
      <c r="H22" s="524"/>
      <c r="N22" s="515"/>
      <c r="O22" s="516"/>
      <c r="P22" s="514"/>
      <c r="Q22" s="514"/>
      <c r="R22" s="514"/>
    </row>
    <row r="23" spans="1:18" ht="20.25" customHeight="1" x14ac:dyDescent="0.25">
      <c r="A23" s="693"/>
      <c r="B23" s="56" t="s">
        <v>1200</v>
      </c>
      <c r="C23" s="395">
        <v>2573</v>
      </c>
      <c r="D23" s="396">
        <v>2425</v>
      </c>
      <c r="E23" s="396">
        <v>4998</v>
      </c>
      <c r="F23" s="44" t="s">
        <v>1201</v>
      </c>
      <c r="G23" s="695"/>
      <c r="H23" s="524"/>
      <c r="N23" s="515"/>
      <c r="O23" s="516"/>
      <c r="P23" s="514"/>
      <c r="Q23" s="514"/>
      <c r="R23" s="514"/>
    </row>
    <row r="24" spans="1:18" ht="20.25" customHeight="1" thickBot="1" x14ac:dyDescent="0.3">
      <c r="A24" s="693"/>
      <c r="B24" s="87" t="s">
        <v>1202</v>
      </c>
      <c r="C24" s="398">
        <v>619</v>
      </c>
      <c r="D24" s="399">
        <v>456</v>
      </c>
      <c r="E24" s="399">
        <v>1075</v>
      </c>
      <c r="F24" s="86" t="s">
        <v>1203</v>
      </c>
      <c r="G24" s="696"/>
      <c r="H24" s="524"/>
      <c r="N24" s="515"/>
      <c r="O24" s="516"/>
      <c r="P24" s="514"/>
      <c r="Q24" s="514"/>
      <c r="R24" s="514"/>
    </row>
    <row r="25" spans="1:18" ht="20.25" customHeight="1" thickBot="1" x14ac:dyDescent="0.3">
      <c r="A25" s="690" t="s">
        <v>54</v>
      </c>
      <c r="B25" s="691"/>
      <c r="C25" s="372">
        <f>SUM(C5:C24)</f>
        <v>87467</v>
      </c>
      <c r="D25" s="372">
        <f t="shared" ref="D25:E25" si="0">SUM(D5:D24)</f>
        <v>79744</v>
      </c>
      <c r="E25" s="372">
        <f t="shared" si="0"/>
        <v>167211</v>
      </c>
      <c r="F25" s="690" t="s">
        <v>55</v>
      </c>
      <c r="G25" s="691"/>
      <c r="H25" s="520"/>
      <c r="N25" s="515"/>
      <c r="O25" s="516"/>
      <c r="P25" s="514"/>
      <c r="Q25" s="514"/>
      <c r="R25" s="514"/>
    </row>
    <row r="26" spans="1:18" ht="20.25" customHeight="1" x14ac:dyDescent="0.25">
      <c r="A26" s="684" t="s">
        <v>1204</v>
      </c>
      <c r="B26" s="282" t="s">
        <v>1205</v>
      </c>
      <c r="C26" s="400">
        <v>2121</v>
      </c>
      <c r="D26" s="401">
        <v>1424</v>
      </c>
      <c r="E26" s="401">
        <v>3545</v>
      </c>
      <c r="F26" s="283" t="s">
        <v>1206</v>
      </c>
      <c r="G26" s="698" t="s">
        <v>1207</v>
      </c>
      <c r="H26" s="525"/>
      <c r="N26" s="515"/>
      <c r="O26" s="516"/>
      <c r="P26" s="514"/>
      <c r="Q26" s="514"/>
      <c r="R26" s="514"/>
    </row>
    <row r="27" spans="1:18" ht="20.25" customHeight="1" x14ac:dyDescent="0.25">
      <c r="A27" s="685"/>
      <c r="B27" s="56" t="s">
        <v>1208</v>
      </c>
      <c r="C27" s="402">
        <v>3212</v>
      </c>
      <c r="D27" s="403">
        <v>2517</v>
      </c>
      <c r="E27" s="403">
        <v>5729</v>
      </c>
      <c r="F27" s="44" t="s">
        <v>1209</v>
      </c>
      <c r="G27" s="699"/>
      <c r="H27" s="526"/>
      <c r="N27" s="515"/>
      <c r="O27" s="516"/>
      <c r="P27" s="514"/>
      <c r="Q27" s="514"/>
      <c r="R27" s="514"/>
    </row>
    <row r="28" spans="1:18" ht="20.25" customHeight="1" x14ac:dyDescent="0.25">
      <c r="A28" s="685"/>
      <c r="B28" s="56" t="s">
        <v>638</v>
      </c>
      <c r="C28" s="402">
        <v>7989</v>
      </c>
      <c r="D28" s="403">
        <v>5662</v>
      </c>
      <c r="E28" s="403">
        <v>13651</v>
      </c>
      <c r="F28" s="44" t="s">
        <v>639</v>
      </c>
      <c r="G28" s="699"/>
      <c r="H28" s="526"/>
      <c r="N28" s="515"/>
      <c r="O28" s="516"/>
      <c r="P28" s="514"/>
      <c r="Q28" s="514"/>
      <c r="R28" s="514"/>
    </row>
    <row r="29" spans="1:18" ht="20.25" customHeight="1" x14ac:dyDescent="0.25">
      <c r="A29" s="685"/>
      <c r="B29" s="56" t="s">
        <v>975</v>
      </c>
      <c r="C29" s="402">
        <v>7063</v>
      </c>
      <c r="D29" s="403">
        <v>6458</v>
      </c>
      <c r="E29" s="403">
        <v>13521</v>
      </c>
      <c r="F29" s="44" t="s">
        <v>1210</v>
      </c>
      <c r="G29" s="699"/>
      <c r="H29" s="526"/>
      <c r="O29" s="516"/>
      <c r="P29" s="514"/>
      <c r="Q29" s="514"/>
      <c r="R29" s="514"/>
    </row>
    <row r="30" spans="1:18" ht="20.25" customHeight="1" x14ac:dyDescent="0.25">
      <c r="A30" s="685"/>
      <c r="B30" s="56" t="s">
        <v>1138</v>
      </c>
      <c r="C30" s="402">
        <v>5584</v>
      </c>
      <c r="D30" s="403">
        <v>4512</v>
      </c>
      <c r="E30" s="403">
        <v>10096</v>
      </c>
      <c r="F30" s="44" t="s">
        <v>1139</v>
      </c>
      <c r="G30" s="699"/>
      <c r="H30" s="526"/>
      <c r="O30" s="516"/>
      <c r="P30" s="514"/>
      <c r="Q30" s="514"/>
      <c r="R30" s="514"/>
    </row>
    <row r="31" spans="1:18" ht="20.25" customHeight="1" x14ac:dyDescent="0.25">
      <c r="A31" s="685"/>
      <c r="B31" s="56" t="s">
        <v>1211</v>
      </c>
      <c r="C31" s="402">
        <v>1373</v>
      </c>
      <c r="D31" s="403">
        <v>1203</v>
      </c>
      <c r="E31" s="403">
        <v>2576</v>
      </c>
      <c r="F31" s="44" t="s">
        <v>1212</v>
      </c>
      <c r="G31" s="699"/>
      <c r="H31" s="526"/>
      <c r="O31" s="516"/>
      <c r="P31" s="514"/>
      <c r="Q31" s="514"/>
      <c r="R31" s="514"/>
    </row>
    <row r="32" spans="1:18" ht="20.25" customHeight="1" thickBot="1" x14ac:dyDescent="0.3">
      <c r="A32" s="697"/>
      <c r="B32" s="87" t="s">
        <v>1213</v>
      </c>
      <c r="C32" s="402">
        <v>6105</v>
      </c>
      <c r="D32" s="403">
        <v>4558</v>
      </c>
      <c r="E32" s="403">
        <v>10663</v>
      </c>
      <c r="F32" s="86" t="s">
        <v>1214</v>
      </c>
      <c r="G32" s="699"/>
      <c r="H32" s="526"/>
      <c r="O32" s="516"/>
      <c r="P32" s="514"/>
      <c r="Q32" s="514"/>
      <c r="R32" s="514"/>
    </row>
    <row r="33" spans="1:18" ht="20.25" customHeight="1" thickBot="1" x14ac:dyDescent="0.3">
      <c r="A33" s="690" t="s">
        <v>54</v>
      </c>
      <c r="B33" s="691"/>
      <c r="C33" s="372">
        <f>SUM(C26:C32)</f>
        <v>33447</v>
      </c>
      <c r="D33" s="372">
        <f t="shared" ref="D33:E33" si="1">SUM(D26:D32)</f>
        <v>26334</v>
      </c>
      <c r="E33" s="372">
        <f t="shared" si="1"/>
        <v>59781</v>
      </c>
      <c r="F33" s="690" t="s">
        <v>55</v>
      </c>
      <c r="G33" s="691"/>
      <c r="H33" s="520"/>
      <c r="O33" s="516"/>
      <c r="P33" s="514"/>
      <c r="Q33" s="514"/>
      <c r="R33" s="514"/>
    </row>
    <row r="34" spans="1:18" ht="20.25" customHeight="1" x14ac:dyDescent="0.25">
      <c r="A34" s="700" t="s">
        <v>1215</v>
      </c>
      <c r="B34" s="54" t="s">
        <v>1216</v>
      </c>
      <c r="C34" s="400">
        <v>5337</v>
      </c>
      <c r="D34" s="401">
        <v>3651</v>
      </c>
      <c r="E34" s="401">
        <v>8988</v>
      </c>
      <c r="F34" s="85" t="s">
        <v>1217</v>
      </c>
      <c r="G34" s="687" t="s">
        <v>1217</v>
      </c>
      <c r="H34" s="526"/>
      <c r="I34" t="s">
        <v>638</v>
      </c>
      <c r="J34">
        <v>7989</v>
      </c>
      <c r="K34">
        <v>5662</v>
      </c>
      <c r="L34">
        <v>13651</v>
      </c>
      <c r="O34" s="516"/>
      <c r="P34" s="514"/>
      <c r="Q34" s="514"/>
      <c r="R34" s="514"/>
    </row>
    <row r="35" spans="1:18" ht="20.25" customHeight="1" x14ac:dyDescent="0.25">
      <c r="A35" s="701"/>
      <c r="B35" s="56" t="s">
        <v>1218</v>
      </c>
      <c r="C35" s="402">
        <v>8431</v>
      </c>
      <c r="D35" s="403">
        <v>7112</v>
      </c>
      <c r="E35" s="403">
        <v>15543</v>
      </c>
      <c r="F35" s="44" t="s">
        <v>1219</v>
      </c>
      <c r="G35" s="688"/>
      <c r="H35" s="526"/>
      <c r="I35" t="s">
        <v>975</v>
      </c>
      <c r="J35">
        <v>7063</v>
      </c>
      <c r="K35">
        <v>6458.0000000000009</v>
      </c>
      <c r="L35">
        <v>13521</v>
      </c>
      <c r="O35" s="516"/>
      <c r="P35" s="514"/>
      <c r="Q35" s="514"/>
      <c r="R35" s="514"/>
    </row>
    <row r="36" spans="1:18" ht="20.25" customHeight="1" x14ac:dyDescent="0.25">
      <c r="A36" s="701"/>
      <c r="B36" s="56" t="s">
        <v>1220</v>
      </c>
      <c r="C36" s="402">
        <v>8000</v>
      </c>
      <c r="D36" s="403">
        <v>6126</v>
      </c>
      <c r="E36" s="403">
        <v>14126</v>
      </c>
      <c r="F36" s="44" t="s">
        <v>1221</v>
      </c>
      <c r="G36" s="688"/>
      <c r="H36" s="526"/>
      <c r="I36" t="s">
        <v>505</v>
      </c>
      <c r="J36">
        <v>2640</v>
      </c>
      <c r="K36">
        <v>2567</v>
      </c>
      <c r="L36">
        <v>5207</v>
      </c>
      <c r="O36" s="516"/>
      <c r="P36" s="514"/>
      <c r="Q36" s="514"/>
      <c r="R36" s="514"/>
    </row>
    <row r="37" spans="1:18" ht="20.25" customHeight="1" x14ac:dyDescent="0.25">
      <c r="A37" s="701"/>
      <c r="B37" s="56" t="s">
        <v>1222</v>
      </c>
      <c r="C37" s="402">
        <v>2796</v>
      </c>
      <c r="D37" s="403">
        <v>2092</v>
      </c>
      <c r="E37" s="403">
        <v>4888</v>
      </c>
      <c r="F37" s="44" t="s">
        <v>1229</v>
      </c>
      <c r="G37" s="688"/>
      <c r="H37" s="526"/>
      <c r="I37" t="s">
        <v>1138</v>
      </c>
      <c r="J37">
        <v>2943.9999999999995</v>
      </c>
      <c r="K37">
        <v>1945.0000000000002</v>
      </c>
      <c r="L37">
        <v>4889</v>
      </c>
      <c r="O37" s="516"/>
      <c r="P37" s="514"/>
      <c r="Q37" s="514"/>
      <c r="R37" s="514"/>
    </row>
    <row r="38" spans="1:18" ht="20.25" customHeight="1" x14ac:dyDescent="0.25">
      <c r="A38" s="701"/>
      <c r="B38" s="56" t="s">
        <v>1224</v>
      </c>
      <c r="C38" s="402">
        <v>970</v>
      </c>
      <c r="D38" s="403">
        <v>927</v>
      </c>
      <c r="E38" s="403">
        <v>1897</v>
      </c>
      <c r="F38" s="44" t="s">
        <v>1223</v>
      </c>
      <c r="G38" s="688"/>
      <c r="H38" s="526"/>
      <c r="I38" t="s">
        <v>1211</v>
      </c>
      <c r="J38">
        <v>1373</v>
      </c>
      <c r="K38">
        <v>1202.9999999999998</v>
      </c>
      <c r="L38">
        <v>2576.0000000000005</v>
      </c>
      <c r="O38" s="516"/>
      <c r="P38" s="514"/>
      <c r="Q38" s="514"/>
      <c r="R38" s="514"/>
    </row>
    <row r="39" spans="1:18" ht="20.25" customHeight="1" x14ac:dyDescent="0.25">
      <c r="A39" s="701"/>
      <c r="B39" s="56" t="s">
        <v>1226</v>
      </c>
      <c r="C39" s="402">
        <v>1890</v>
      </c>
      <c r="D39" s="403">
        <v>1887</v>
      </c>
      <c r="E39" s="403">
        <v>3777</v>
      </c>
      <c r="F39" s="44" t="s">
        <v>1225</v>
      </c>
      <c r="G39" s="688"/>
      <c r="H39" s="526"/>
      <c r="I39" t="s">
        <v>1213</v>
      </c>
      <c r="J39">
        <v>6104.9999999999991</v>
      </c>
      <c r="K39">
        <v>4558</v>
      </c>
      <c r="L39">
        <v>10662.999999999998</v>
      </c>
      <c r="O39" s="516"/>
      <c r="P39" s="514"/>
      <c r="Q39" s="514"/>
      <c r="R39" s="514"/>
    </row>
    <row r="40" spans="1:18" ht="20.25" customHeight="1" x14ac:dyDescent="0.25">
      <c r="A40" s="701"/>
      <c r="B40" s="56" t="s">
        <v>1228</v>
      </c>
      <c r="C40" s="402">
        <v>2256</v>
      </c>
      <c r="D40" s="403">
        <v>2078</v>
      </c>
      <c r="E40" s="403">
        <v>4334</v>
      </c>
      <c r="F40" s="44" t="s">
        <v>1227</v>
      </c>
      <c r="G40" s="688"/>
      <c r="H40" s="526"/>
      <c r="J40">
        <v>33447</v>
      </c>
      <c r="K40">
        <v>26334</v>
      </c>
      <c r="L40">
        <v>59781</v>
      </c>
      <c r="O40" s="516"/>
      <c r="P40" s="514"/>
      <c r="Q40" s="514"/>
      <c r="R40" s="514"/>
    </row>
    <row r="41" spans="1:18" ht="20.25" customHeight="1" thickBot="1" x14ac:dyDescent="0.3">
      <c r="A41" s="702"/>
      <c r="B41" s="58" t="s">
        <v>1230</v>
      </c>
      <c r="C41" s="402">
        <v>5504</v>
      </c>
      <c r="D41" s="403">
        <v>3618</v>
      </c>
      <c r="E41" s="403">
        <v>9122</v>
      </c>
      <c r="F41" s="91" t="s">
        <v>1231</v>
      </c>
      <c r="G41" s="689"/>
      <c r="H41" s="526"/>
      <c r="I41" t="s">
        <v>1216</v>
      </c>
      <c r="J41">
        <v>5336.9999999999991</v>
      </c>
      <c r="K41">
        <v>3651.0000000000009</v>
      </c>
      <c r="L41">
        <v>8988</v>
      </c>
      <c r="O41" s="516"/>
      <c r="P41" s="514"/>
      <c r="Q41" s="514"/>
      <c r="R41" s="514"/>
    </row>
    <row r="42" spans="1:18" ht="20.25" customHeight="1" thickBot="1" x14ac:dyDescent="0.3">
      <c r="A42" s="690" t="s">
        <v>54</v>
      </c>
      <c r="B42" s="691"/>
      <c r="C42" s="372">
        <f>SUM(C34:C41)</f>
        <v>35184</v>
      </c>
      <c r="D42" s="372">
        <f t="shared" ref="D42:E42" si="2">SUM(D34:D41)</f>
        <v>27491</v>
      </c>
      <c r="E42" s="372">
        <f t="shared" si="2"/>
        <v>62675</v>
      </c>
      <c r="F42" s="678" t="s">
        <v>55</v>
      </c>
      <c r="G42" s="679"/>
      <c r="H42" s="521"/>
      <c r="I42" t="s">
        <v>1218</v>
      </c>
      <c r="J42">
        <v>8431</v>
      </c>
      <c r="K42">
        <v>7111.9999999999991</v>
      </c>
      <c r="L42">
        <v>15543</v>
      </c>
      <c r="O42" s="516"/>
      <c r="P42" s="514"/>
      <c r="Q42" s="514"/>
      <c r="R42" s="514"/>
    </row>
    <row r="43" spans="1:18" ht="27" customHeight="1" x14ac:dyDescent="0.55000000000000004">
      <c r="A43" s="707" t="s">
        <v>2235</v>
      </c>
      <c r="B43" s="707"/>
      <c r="C43" s="707"/>
      <c r="D43" s="707"/>
      <c r="E43" s="707"/>
      <c r="F43" s="707"/>
      <c r="G43" s="707"/>
      <c r="H43" s="512"/>
      <c r="I43" t="s">
        <v>1220</v>
      </c>
      <c r="J43">
        <v>7999.9999999999991</v>
      </c>
      <c r="K43">
        <v>6125.9999999999991</v>
      </c>
      <c r="L43">
        <v>14126.000000000002</v>
      </c>
      <c r="O43" s="516"/>
      <c r="P43" s="514"/>
      <c r="Q43" s="514"/>
      <c r="R43" s="514"/>
    </row>
    <row r="44" spans="1:18" ht="24.75" customHeight="1" thickBot="1" x14ac:dyDescent="0.3">
      <c r="A44" s="619" t="s">
        <v>2240</v>
      </c>
      <c r="B44" s="619"/>
      <c r="C44" s="619"/>
      <c r="D44" s="619"/>
      <c r="E44" s="619"/>
      <c r="F44" s="619"/>
      <c r="G44" s="619"/>
      <c r="H44" s="519"/>
      <c r="I44" t="s">
        <v>1222</v>
      </c>
      <c r="J44">
        <v>2796</v>
      </c>
      <c r="K44">
        <v>2092.0000000000005</v>
      </c>
      <c r="L44">
        <v>4888</v>
      </c>
      <c r="O44" s="516"/>
      <c r="P44" s="514"/>
      <c r="Q44" s="514"/>
      <c r="R44" s="514"/>
    </row>
    <row r="45" spans="1:18" ht="19.5" customHeight="1" x14ac:dyDescent="0.25">
      <c r="A45" s="680" t="s">
        <v>0</v>
      </c>
      <c r="B45" s="682" t="s">
        <v>1</v>
      </c>
      <c r="C45" s="241" t="s">
        <v>2</v>
      </c>
      <c r="D45" s="169" t="s">
        <v>3</v>
      </c>
      <c r="E45" s="243" t="s">
        <v>4</v>
      </c>
      <c r="F45" s="680" t="s">
        <v>5</v>
      </c>
      <c r="G45" s="708" t="s">
        <v>6</v>
      </c>
      <c r="H45" s="520"/>
      <c r="I45" t="s">
        <v>1224</v>
      </c>
      <c r="J45">
        <v>969.99999999999989</v>
      </c>
      <c r="K45">
        <v>926.99999999999989</v>
      </c>
      <c r="L45">
        <v>1897</v>
      </c>
      <c r="O45" s="516"/>
      <c r="P45" s="514"/>
      <c r="Q45" s="514"/>
      <c r="R45" s="514"/>
    </row>
    <row r="46" spans="1:18" ht="19.5" customHeight="1" thickBot="1" x14ac:dyDescent="0.3">
      <c r="A46" s="681"/>
      <c r="B46" s="683"/>
      <c r="C46" s="242" t="s">
        <v>7</v>
      </c>
      <c r="D46" s="170" t="s">
        <v>8</v>
      </c>
      <c r="E46" s="244" t="s">
        <v>9</v>
      </c>
      <c r="F46" s="681"/>
      <c r="G46" s="709"/>
      <c r="H46" s="520"/>
      <c r="I46" t="s">
        <v>1226</v>
      </c>
      <c r="J46">
        <v>1890</v>
      </c>
      <c r="K46">
        <v>1887.0000000000002</v>
      </c>
      <c r="L46">
        <v>3777</v>
      </c>
      <c r="O46" s="516"/>
      <c r="P46" s="514"/>
      <c r="Q46" s="514"/>
      <c r="R46" s="514"/>
    </row>
    <row r="47" spans="1:18" ht="21" customHeight="1" x14ac:dyDescent="0.25">
      <c r="A47" s="684" t="s">
        <v>1232</v>
      </c>
      <c r="B47" s="89" t="s">
        <v>1232</v>
      </c>
      <c r="C47" s="402">
        <v>38551</v>
      </c>
      <c r="D47" s="402">
        <v>35352</v>
      </c>
      <c r="E47" s="402">
        <v>73903</v>
      </c>
      <c r="F47" s="85" t="s">
        <v>1233</v>
      </c>
      <c r="G47" s="687" t="s">
        <v>1233</v>
      </c>
      <c r="H47" s="526"/>
      <c r="I47" t="s">
        <v>1228</v>
      </c>
      <c r="J47">
        <v>2256.0000000000005</v>
      </c>
      <c r="K47">
        <v>2078</v>
      </c>
      <c r="L47">
        <v>4334</v>
      </c>
      <c r="O47" s="516"/>
      <c r="P47" s="514"/>
      <c r="Q47" s="514"/>
      <c r="R47" s="514"/>
    </row>
    <row r="48" spans="1:18" ht="21" customHeight="1" x14ac:dyDescent="0.25">
      <c r="A48" s="685"/>
      <c r="B48" s="61" t="s">
        <v>1234</v>
      </c>
      <c r="C48" s="402">
        <v>7146</v>
      </c>
      <c r="D48" s="402">
        <v>6847</v>
      </c>
      <c r="E48" s="402">
        <v>13993</v>
      </c>
      <c r="F48" s="44" t="s">
        <v>1235</v>
      </c>
      <c r="G48" s="688"/>
      <c r="H48" s="526"/>
      <c r="I48" t="s">
        <v>1230</v>
      </c>
      <c r="J48">
        <v>5504</v>
      </c>
      <c r="K48">
        <v>3618.0000000000005</v>
      </c>
      <c r="L48">
        <v>9122</v>
      </c>
      <c r="O48" s="516"/>
      <c r="P48" s="514"/>
      <c r="Q48" s="514"/>
      <c r="R48" s="514"/>
    </row>
    <row r="49" spans="1:18" ht="21" customHeight="1" x14ac:dyDescent="0.25">
      <c r="A49" s="685"/>
      <c r="B49" s="61" t="s">
        <v>1236</v>
      </c>
      <c r="C49" s="402">
        <v>548</v>
      </c>
      <c r="D49" s="402">
        <v>574</v>
      </c>
      <c r="E49" s="402">
        <v>1122</v>
      </c>
      <c r="F49" s="44" t="s">
        <v>1237</v>
      </c>
      <c r="G49" s="688"/>
      <c r="H49" s="526"/>
      <c r="J49">
        <v>35184</v>
      </c>
      <c r="K49">
        <v>27491</v>
      </c>
      <c r="L49">
        <v>62675</v>
      </c>
      <c r="O49" s="516"/>
      <c r="P49" s="514"/>
      <c r="Q49" s="514"/>
      <c r="R49" s="514"/>
    </row>
    <row r="50" spans="1:18" ht="21" customHeight="1" x14ac:dyDescent="0.25">
      <c r="A50" s="685"/>
      <c r="B50" s="61" t="s">
        <v>1238</v>
      </c>
      <c r="C50" s="402">
        <v>4817</v>
      </c>
      <c r="D50" s="402">
        <v>4277</v>
      </c>
      <c r="E50" s="402">
        <v>9094</v>
      </c>
      <c r="F50" s="44" t="s">
        <v>1239</v>
      </c>
      <c r="G50" s="688"/>
      <c r="H50" s="526"/>
      <c r="I50" t="s">
        <v>1232</v>
      </c>
      <c r="J50">
        <v>34469</v>
      </c>
      <c r="K50">
        <v>31524</v>
      </c>
      <c r="L50">
        <v>65993</v>
      </c>
      <c r="O50" s="516"/>
      <c r="P50" s="514"/>
      <c r="Q50" s="514"/>
      <c r="R50" s="514"/>
    </row>
    <row r="51" spans="1:18" ht="21" customHeight="1" x14ac:dyDescent="0.25">
      <c r="A51" s="685"/>
      <c r="B51" s="61" t="s">
        <v>1240</v>
      </c>
      <c r="C51" s="402">
        <v>5776</v>
      </c>
      <c r="D51" s="402">
        <v>4698</v>
      </c>
      <c r="E51" s="402">
        <v>10474</v>
      </c>
      <c r="F51" s="44" t="s">
        <v>1241</v>
      </c>
      <c r="G51" s="688"/>
      <c r="H51" s="526"/>
      <c r="I51" t="s">
        <v>2325</v>
      </c>
      <c r="J51">
        <v>4081.9999999999995</v>
      </c>
      <c r="K51">
        <v>3828</v>
      </c>
      <c r="L51">
        <v>7909.9999999999991</v>
      </c>
      <c r="O51" s="516"/>
      <c r="P51" s="514"/>
      <c r="Q51" s="514"/>
      <c r="R51" s="514"/>
    </row>
    <row r="52" spans="1:18" ht="21" customHeight="1" x14ac:dyDescent="0.25">
      <c r="A52" s="685"/>
      <c r="B52" s="61" t="s">
        <v>1242</v>
      </c>
      <c r="C52" s="402">
        <v>2507</v>
      </c>
      <c r="D52" s="402">
        <v>2330</v>
      </c>
      <c r="E52" s="402">
        <v>4837</v>
      </c>
      <c r="F52" s="44" t="s">
        <v>1243</v>
      </c>
      <c r="G52" s="688"/>
      <c r="H52" s="526"/>
      <c r="I52" t="s">
        <v>1234</v>
      </c>
      <c r="J52">
        <v>7145.9999999999991</v>
      </c>
      <c r="K52">
        <v>6847</v>
      </c>
      <c r="L52">
        <v>13993.000000000002</v>
      </c>
      <c r="M52" s="514">
        <f>J52-C48</f>
        <v>0</v>
      </c>
      <c r="N52" s="514">
        <f t="shared" ref="N52:O52" si="3">K52-D48</f>
        <v>0</v>
      </c>
      <c r="O52" s="514">
        <f t="shared" si="3"/>
        <v>0</v>
      </c>
      <c r="P52" s="514"/>
      <c r="Q52" s="514"/>
      <c r="R52" s="514"/>
    </row>
    <row r="53" spans="1:18" ht="21" customHeight="1" x14ac:dyDescent="0.25">
      <c r="A53" s="685"/>
      <c r="B53" s="61" t="s">
        <v>1244</v>
      </c>
      <c r="C53" s="402">
        <v>757</v>
      </c>
      <c r="D53" s="402">
        <v>662</v>
      </c>
      <c r="E53" s="402">
        <v>1419</v>
      </c>
      <c r="F53" s="44" t="s">
        <v>1245</v>
      </c>
      <c r="G53" s="688"/>
      <c r="H53" s="526"/>
      <c r="I53" t="s">
        <v>1236</v>
      </c>
      <c r="J53">
        <v>548</v>
      </c>
      <c r="K53">
        <v>574</v>
      </c>
      <c r="L53">
        <v>1122</v>
      </c>
      <c r="M53" s="514">
        <f t="shared" ref="M53:M101" si="4">J53-C49</f>
        <v>0</v>
      </c>
      <c r="N53" s="514">
        <f t="shared" ref="N53:N101" si="5">K53-D49</f>
        <v>0</v>
      </c>
      <c r="O53" s="514">
        <f t="shared" ref="O53:O101" si="6">L53-E49</f>
        <v>0</v>
      </c>
      <c r="P53" s="514"/>
      <c r="Q53" s="514"/>
      <c r="R53" s="514"/>
    </row>
    <row r="54" spans="1:18" ht="21" customHeight="1" x14ac:dyDescent="0.25">
      <c r="A54" s="685"/>
      <c r="B54" s="61" t="s">
        <v>1246</v>
      </c>
      <c r="C54" s="402">
        <v>1944</v>
      </c>
      <c r="D54" s="402">
        <v>1715</v>
      </c>
      <c r="E54" s="402">
        <v>3659</v>
      </c>
      <c r="F54" s="44" t="s">
        <v>1247</v>
      </c>
      <c r="G54" s="688"/>
      <c r="H54" s="526"/>
      <c r="I54" t="s">
        <v>1238</v>
      </c>
      <c r="J54">
        <v>4816.9999999999991</v>
      </c>
      <c r="K54">
        <v>4277</v>
      </c>
      <c r="L54">
        <v>9094</v>
      </c>
      <c r="M54" s="514">
        <f t="shared" si="4"/>
        <v>0</v>
      </c>
      <c r="N54" s="514">
        <f t="shared" si="5"/>
        <v>0</v>
      </c>
      <c r="O54" s="514">
        <f t="shared" si="6"/>
        <v>0</v>
      </c>
      <c r="P54" s="514"/>
      <c r="Q54" s="514"/>
      <c r="R54" s="514"/>
    </row>
    <row r="55" spans="1:18" ht="21" customHeight="1" x14ac:dyDescent="0.25">
      <c r="A55" s="685"/>
      <c r="B55" s="61" t="s">
        <v>1020</v>
      </c>
      <c r="C55" s="402">
        <v>640</v>
      </c>
      <c r="D55" s="402">
        <v>580</v>
      </c>
      <c r="E55" s="402">
        <v>1220</v>
      </c>
      <c r="F55" s="44" t="s">
        <v>1248</v>
      </c>
      <c r="G55" s="688"/>
      <c r="H55" s="526"/>
      <c r="I55" t="s">
        <v>1240</v>
      </c>
      <c r="J55">
        <v>5776</v>
      </c>
      <c r="K55">
        <v>4698.0000000000009</v>
      </c>
      <c r="L55">
        <v>10474</v>
      </c>
      <c r="M55" s="514">
        <f t="shared" si="4"/>
        <v>0</v>
      </c>
      <c r="N55" s="514">
        <f t="shared" si="5"/>
        <v>0</v>
      </c>
      <c r="O55" s="514">
        <f t="shared" si="6"/>
        <v>0</v>
      </c>
      <c r="P55" s="514"/>
      <c r="Q55" s="514"/>
      <c r="R55" s="514"/>
    </row>
    <row r="56" spans="1:18" ht="21" customHeight="1" x14ac:dyDescent="0.25">
      <c r="A56" s="685"/>
      <c r="B56" s="61" t="s">
        <v>1249</v>
      </c>
      <c r="C56" s="402">
        <v>598</v>
      </c>
      <c r="D56" s="402">
        <v>561</v>
      </c>
      <c r="E56" s="402">
        <v>1159</v>
      </c>
      <c r="F56" s="44" t="s">
        <v>1250</v>
      </c>
      <c r="G56" s="688"/>
      <c r="H56" s="526"/>
      <c r="I56" t="s">
        <v>1242</v>
      </c>
      <c r="J56">
        <v>2507</v>
      </c>
      <c r="K56">
        <v>2330.0000000000005</v>
      </c>
      <c r="L56">
        <v>4837</v>
      </c>
      <c r="M56" s="514">
        <f t="shared" si="4"/>
        <v>0</v>
      </c>
      <c r="N56" s="514">
        <f t="shared" si="5"/>
        <v>0</v>
      </c>
      <c r="O56" s="514">
        <f t="shared" si="6"/>
        <v>0</v>
      </c>
      <c r="P56" s="514"/>
      <c r="Q56" s="514"/>
      <c r="R56" s="514"/>
    </row>
    <row r="57" spans="1:18" ht="21" customHeight="1" x14ac:dyDescent="0.25">
      <c r="A57" s="685"/>
      <c r="B57" s="61" t="s">
        <v>1251</v>
      </c>
      <c r="C57" s="402">
        <v>1489</v>
      </c>
      <c r="D57" s="402">
        <v>952</v>
      </c>
      <c r="E57" s="402">
        <v>2441</v>
      </c>
      <c r="F57" s="44" t="s">
        <v>1252</v>
      </c>
      <c r="G57" s="688"/>
      <c r="H57" s="526"/>
      <c r="I57" t="s">
        <v>1244</v>
      </c>
      <c r="J57">
        <v>757</v>
      </c>
      <c r="K57">
        <v>662</v>
      </c>
      <c r="L57">
        <v>1419</v>
      </c>
      <c r="M57" s="514">
        <f t="shared" si="4"/>
        <v>0</v>
      </c>
      <c r="N57" s="514">
        <f t="shared" si="5"/>
        <v>0</v>
      </c>
      <c r="O57" s="514">
        <f t="shared" si="6"/>
        <v>0</v>
      </c>
      <c r="P57" s="514"/>
      <c r="Q57" s="514"/>
      <c r="R57" s="514"/>
    </row>
    <row r="58" spans="1:18" ht="21" customHeight="1" x14ac:dyDescent="0.25">
      <c r="A58" s="685"/>
      <c r="B58" s="61" t="s">
        <v>1253</v>
      </c>
      <c r="C58" s="402">
        <v>445</v>
      </c>
      <c r="D58" s="402">
        <v>403</v>
      </c>
      <c r="E58" s="402">
        <v>848</v>
      </c>
      <c r="F58" s="44" t="s">
        <v>1254</v>
      </c>
      <c r="G58" s="688"/>
      <c r="H58" s="526"/>
      <c r="I58" t="s">
        <v>1246</v>
      </c>
      <c r="J58">
        <v>1944</v>
      </c>
      <c r="K58">
        <v>1714.9999999999998</v>
      </c>
      <c r="L58">
        <v>3658.9999999999995</v>
      </c>
      <c r="M58" s="514">
        <f t="shared" si="4"/>
        <v>0</v>
      </c>
      <c r="N58" s="514">
        <f t="shared" si="5"/>
        <v>0</v>
      </c>
      <c r="O58" s="514">
        <f t="shared" si="6"/>
        <v>0</v>
      </c>
      <c r="P58" s="514"/>
      <c r="Q58" s="514"/>
      <c r="R58" s="514"/>
    </row>
    <row r="59" spans="1:18" ht="21" customHeight="1" x14ac:dyDescent="0.25">
      <c r="A59" s="685"/>
      <c r="B59" s="61" t="s">
        <v>1255</v>
      </c>
      <c r="C59" s="402">
        <v>213</v>
      </c>
      <c r="D59" s="402">
        <v>177</v>
      </c>
      <c r="E59" s="402">
        <v>390</v>
      </c>
      <c r="F59" s="44" t="s">
        <v>1256</v>
      </c>
      <c r="G59" s="688"/>
      <c r="H59" s="526"/>
      <c r="I59" t="s">
        <v>1020</v>
      </c>
      <c r="J59">
        <v>640</v>
      </c>
      <c r="K59">
        <v>579.99999999999989</v>
      </c>
      <c r="L59">
        <v>1219.9999999999998</v>
      </c>
      <c r="M59" s="514">
        <f t="shared" si="4"/>
        <v>0</v>
      </c>
      <c r="N59" s="514">
        <f t="shared" si="5"/>
        <v>0</v>
      </c>
      <c r="O59" s="514">
        <f t="shared" si="6"/>
        <v>0</v>
      </c>
      <c r="P59" s="514"/>
      <c r="Q59" s="514"/>
      <c r="R59" s="514"/>
    </row>
    <row r="60" spans="1:18" ht="21" customHeight="1" x14ac:dyDescent="0.25">
      <c r="A60" s="685"/>
      <c r="B60" s="61" t="s">
        <v>1257</v>
      </c>
      <c r="C60" s="402">
        <v>4039</v>
      </c>
      <c r="D60" s="402">
        <v>3423</v>
      </c>
      <c r="E60" s="402">
        <v>7462</v>
      </c>
      <c r="F60" s="44" t="s">
        <v>1258</v>
      </c>
      <c r="G60" s="688"/>
      <c r="H60" s="526"/>
      <c r="I60" t="s">
        <v>1249</v>
      </c>
      <c r="J60">
        <v>598.00000000000011</v>
      </c>
      <c r="K60">
        <v>561</v>
      </c>
      <c r="L60">
        <v>1159</v>
      </c>
      <c r="M60" s="514">
        <f t="shared" si="4"/>
        <v>0</v>
      </c>
      <c r="N60" s="514">
        <f t="shared" si="5"/>
        <v>0</v>
      </c>
      <c r="O60" s="514">
        <f t="shared" si="6"/>
        <v>0</v>
      </c>
      <c r="P60" s="514"/>
      <c r="Q60" s="514"/>
      <c r="R60" s="514"/>
    </row>
    <row r="61" spans="1:18" ht="21" customHeight="1" thickBot="1" x14ac:dyDescent="0.3">
      <c r="A61" s="686"/>
      <c r="B61" s="90" t="s">
        <v>1259</v>
      </c>
      <c r="C61" s="402">
        <v>262</v>
      </c>
      <c r="D61" s="402">
        <v>206</v>
      </c>
      <c r="E61" s="402">
        <v>468</v>
      </c>
      <c r="F61" s="91" t="s">
        <v>1260</v>
      </c>
      <c r="G61" s="689"/>
      <c r="H61" s="526"/>
      <c r="I61" t="s">
        <v>1251</v>
      </c>
      <c r="J61">
        <v>1488.9999999999998</v>
      </c>
      <c r="K61">
        <v>952</v>
      </c>
      <c r="L61">
        <v>2440.9999999999995</v>
      </c>
      <c r="M61" s="514">
        <f t="shared" si="4"/>
        <v>0</v>
      </c>
      <c r="N61" s="514">
        <f t="shared" si="5"/>
        <v>0</v>
      </c>
      <c r="O61" s="514">
        <f t="shared" si="6"/>
        <v>0</v>
      </c>
      <c r="P61" s="514"/>
      <c r="Q61" s="514"/>
      <c r="R61" s="514"/>
    </row>
    <row r="62" spans="1:18" ht="21" customHeight="1" thickBot="1" x14ac:dyDescent="0.3">
      <c r="A62" s="690" t="s">
        <v>54</v>
      </c>
      <c r="B62" s="691"/>
      <c r="C62" s="372">
        <f>SUM(C47:C61)</f>
        <v>69732</v>
      </c>
      <c r="D62" s="372">
        <f t="shared" ref="D62:E62" si="7">SUM(D47:D61)</f>
        <v>62757</v>
      </c>
      <c r="E62" s="372">
        <f t="shared" si="7"/>
        <v>132489</v>
      </c>
      <c r="F62" s="690" t="s">
        <v>55</v>
      </c>
      <c r="G62" s="691"/>
      <c r="H62" s="520"/>
      <c r="I62" t="s">
        <v>1253</v>
      </c>
      <c r="J62">
        <v>444.99999999999994</v>
      </c>
      <c r="K62">
        <v>403</v>
      </c>
      <c r="L62">
        <v>848.00000000000011</v>
      </c>
      <c r="M62" s="514">
        <f>J62-C58</f>
        <v>0</v>
      </c>
      <c r="N62" s="514">
        <f t="shared" si="5"/>
        <v>0</v>
      </c>
      <c r="O62" s="514">
        <f t="shared" si="6"/>
        <v>0</v>
      </c>
      <c r="P62" s="514"/>
      <c r="Q62" s="514"/>
      <c r="R62" s="514"/>
    </row>
    <row r="63" spans="1:18" ht="21" customHeight="1" x14ac:dyDescent="0.25">
      <c r="A63" s="684" t="s">
        <v>1261</v>
      </c>
      <c r="B63" s="89" t="s">
        <v>1262</v>
      </c>
      <c r="C63" s="402">
        <v>5193</v>
      </c>
      <c r="D63" s="403">
        <v>3933</v>
      </c>
      <c r="E63" s="403">
        <v>9126</v>
      </c>
      <c r="F63" s="85" t="s">
        <v>1263</v>
      </c>
      <c r="G63" s="687" t="s">
        <v>1264</v>
      </c>
      <c r="H63" s="526"/>
      <c r="I63" t="s">
        <v>1255</v>
      </c>
      <c r="J63">
        <v>213.00000000000003</v>
      </c>
      <c r="K63">
        <v>177</v>
      </c>
      <c r="L63">
        <v>390</v>
      </c>
      <c r="M63" s="514">
        <f t="shared" si="4"/>
        <v>0</v>
      </c>
      <c r="N63" s="514">
        <f t="shared" si="5"/>
        <v>0</v>
      </c>
      <c r="O63" s="514">
        <f t="shared" si="6"/>
        <v>0</v>
      </c>
      <c r="P63" s="514"/>
      <c r="Q63" s="514"/>
      <c r="R63" s="514"/>
    </row>
    <row r="64" spans="1:18" ht="21" customHeight="1" x14ac:dyDescent="0.25">
      <c r="A64" s="685"/>
      <c r="B64" s="61" t="s">
        <v>1265</v>
      </c>
      <c r="C64" s="402">
        <v>633</v>
      </c>
      <c r="D64" s="403">
        <v>559</v>
      </c>
      <c r="E64" s="403">
        <v>1192</v>
      </c>
      <c r="F64" s="44" t="s">
        <v>1266</v>
      </c>
      <c r="G64" s="688"/>
      <c r="H64" s="526"/>
      <c r="I64" t="s">
        <v>1257</v>
      </c>
      <c r="J64">
        <v>4039</v>
      </c>
      <c r="K64">
        <v>3423.0000000000005</v>
      </c>
      <c r="L64">
        <v>7461.9999999999982</v>
      </c>
      <c r="M64" s="514">
        <f t="shared" si="4"/>
        <v>0</v>
      </c>
      <c r="N64" s="514">
        <f t="shared" si="5"/>
        <v>0</v>
      </c>
      <c r="O64" s="514">
        <f t="shared" si="6"/>
        <v>0</v>
      </c>
      <c r="P64" s="514"/>
      <c r="Q64" s="514"/>
      <c r="R64" s="514"/>
    </row>
    <row r="65" spans="1:18" ht="21" customHeight="1" x14ac:dyDescent="0.25">
      <c r="A65" s="685"/>
      <c r="B65" s="61" t="s">
        <v>1267</v>
      </c>
      <c r="C65" s="402">
        <v>1000</v>
      </c>
      <c r="D65" s="403">
        <v>920</v>
      </c>
      <c r="E65" s="403">
        <v>1920</v>
      </c>
      <c r="F65" s="44" t="s">
        <v>1268</v>
      </c>
      <c r="G65" s="688"/>
      <c r="H65" s="526"/>
      <c r="I65" t="s">
        <v>1259</v>
      </c>
      <c r="J65">
        <v>262</v>
      </c>
      <c r="K65">
        <v>206</v>
      </c>
      <c r="L65">
        <v>468</v>
      </c>
      <c r="M65" s="514">
        <f t="shared" si="4"/>
        <v>0</v>
      </c>
      <c r="N65" s="514">
        <f t="shared" si="5"/>
        <v>0</v>
      </c>
      <c r="O65" s="514">
        <f t="shared" si="6"/>
        <v>0</v>
      </c>
      <c r="P65" s="514"/>
      <c r="Q65" s="514"/>
      <c r="R65" s="514"/>
    </row>
    <row r="66" spans="1:18" ht="21" customHeight="1" x14ac:dyDescent="0.25">
      <c r="A66" s="685"/>
      <c r="B66" s="61" t="s">
        <v>1269</v>
      </c>
      <c r="C66" s="402">
        <v>252</v>
      </c>
      <c r="D66" s="403">
        <v>245</v>
      </c>
      <c r="E66" s="403">
        <v>497</v>
      </c>
      <c r="F66" s="44" t="s">
        <v>1270</v>
      </c>
      <c r="G66" s="688"/>
      <c r="H66" s="526"/>
      <c r="J66">
        <v>69732</v>
      </c>
      <c r="K66">
        <v>62757</v>
      </c>
      <c r="L66">
        <v>132489</v>
      </c>
      <c r="M66" s="514">
        <f>J66-C62</f>
        <v>0</v>
      </c>
      <c r="N66" s="514">
        <f t="shared" si="5"/>
        <v>0</v>
      </c>
      <c r="O66" s="514">
        <f t="shared" si="6"/>
        <v>0</v>
      </c>
      <c r="P66" s="514"/>
      <c r="Q66" s="514"/>
      <c r="R66" s="514"/>
    </row>
    <row r="67" spans="1:18" ht="21" customHeight="1" x14ac:dyDescent="0.25">
      <c r="A67" s="685"/>
      <c r="B67" s="61" t="s">
        <v>1271</v>
      </c>
      <c r="C67" s="402">
        <v>279</v>
      </c>
      <c r="D67" s="403">
        <v>287</v>
      </c>
      <c r="E67" s="403">
        <v>566</v>
      </c>
      <c r="F67" s="44" t="s">
        <v>1272</v>
      </c>
      <c r="G67" s="688"/>
      <c r="H67" s="526"/>
      <c r="I67" t="s">
        <v>1262</v>
      </c>
      <c r="J67">
        <v>5192.9999999999991</v>
      </c>
      <c r="K67">
        <v>3933.0000000000005</v>
      </c>
      <c r="L67">
        <v>9126</v>
      </c>
      <c r="M67" s="514">
        <f t="shared" si="4"/>
        <v>0</v>
      </c>
      <c r="N67" s="514">
        <f t="shared" si="5"/>
        <v>0</v>
      </c>
      <c r="O67" s="514">
        <f t="shared" si="6"/>
        <v>0</v>
      </c>
      <c r="P67" s="514"/>
      <c r="Q67" s="514"/>
      <c r="R67" s="514"/>
    </row>
    <row r="68" spans="1:18" ht="21" customHeight="1" x14ac:dyDescent="0.25">
      <c r="A68" s="685"/>
      <c r="B68" s="61" t="s">
        <v>1273</v>
      </c>
      <c r="C68" s="402">
        <v>225</v>
      </c>
      <c r="D68" s="403">
        <v>206</v>
      </c>
      <c r="E68" s="403">
        <v>431</v>
      </c>
      <c r="F68" s="44" t="s">
        <v>1274</v>
      </c>
      <c r="G68" s="688"/>
      <c r="H68" s="526"/>
      <c r="I68" t="s">
        <v>1265</v>
      </c>
      <c r="J68">
        <v>633.00000000000011</v>
      </c>
      <c r="K68">
        <v>559</v>
      </c>
      <c r="L68">
        <v>1192.0000000000002</v>
      </c>
      <c r="M68" s="514">
        <f t="shared" si="4"/>
        <v>0</v>
      </c>
      <c r="N68" s="514">
        <f t="shared" si="5"/>
        <v>0</v>
      </c>
      <c r="O68" s="514">
        <f t="shared" si="6"/>
        <v>0</v>
      </c>
      <c r="P68" s="514"/>
      <c r="Q68" s="514"/>
      <c r="R68" s="514"/>
    </row>
    <row r="69" spans="1:18" ht="21" customHeight="1" x14ac:dyDescent="0.25">
      <c r="A69" s="685"/>
      <c r="B69" s="61" t="s">
        <v>1275</v>
      </c>
      <c r="C69" s="402">
        <v>364</v>
      </c>
      <c r="D69" s="403">
        <v>343</v>
      </c>
      <c r="E69" s="403">
        <v>707</v>
      </c>
      <c r="F69" s="44" t="s">
        <v>1276</v>
      </c>
      <c r="G69" s="688"/>
      <c r="H69" s="526"/>
      <c r="I69" t="s">
        <v>1267</v>
      </c>
      <c r="J69">
        <v>1000</v>
      </c>
      <c r="K69">
        <v>919.99999999999989</v>
      </c>
      <c r="L69">
        <v>1919.9999999999998</v>
      </c>
      <c r="M69" s="514">
        <f t="shared" si="4"/>
        <v>0</v>
      </c>
      <c r="N69" s="514">
        <f t="shared" si="5"/>
        <v>0</v>
      </c>
      <c r="O69" s="514">
        <f t="shared" si="6"/>
        <v>0</v>
      </c>
      <c r="P69" s="514"/>
      <c r="Q69" s="514"/>
      <c r="R69" s="514"/>
    </row>
    <row r="70" spans="1:18" ht="21" customHeight="1" x14ac:dyDescent="0.25">
      <c r="A70" s="685"/>
      <c r="B70" s="61" t="s">
        <v>1277</v>
      </c>
      <c r="C70" s="402">
        <v>477</v>
      </c>
      <c r="D70" s="403">
        <v>482</v>
      </c>
      <c r="E70" s="403">
        <v>959</v>
      </c>
      <c r="F70" s="44" t="s">
        <v>1278</v>
      </c>
      <c r="G70" s="688"/>
      <c r="H70" s="526"/>
      <c r="I70" t="s">
        <v>1269</v>
      </c>
      <c r="J70">
        <v>252.00000000000003</v>
      </c>
      <c r="K70">
        <v>244.99999999999994</v>
      </c>
      <c r="L70">
        <v>497</v>
      </c>
      <c r="M70" s="514">
        <f t="shared" si="4"/>
        <v>0</v>
      </c>
      <c r="N70" s="514">
        <f t="shared" si="5"/>
        <v>0</v>
      </c>
      <c r="O70" s="514">
        <f t="shared" si="6"/>
        <v>0</v>
      </c>
      <c r="P70" s="514"/>
      <c r="Q70" s="514"/>
      <c r="R70" s="514"/>
    </row>
    <row r="71" spans="1:18" ht="21" customHeight="1" x14ac:dyDescent="0.25">
      <c r="A71" s="685"/>
      <c r="B71" s="61" t="s">
        <v>1279</v>
      </c>
      <c r="C71" s="402">
        <v>134</v>
      </c>
      <c r="D71" s="403">
        <v>93</v>
      </c>
      <c r="E71" s="403">
        <v>227</v>
      </c>
      <c r="F71" s="44" t="s">
        <v>1280</v>
      </c>
      <c r="G71" s="688"/>
      <c r="H71" s="526"/>
      <c r="I71" t="s">
        <v>1271</v>
      </c>
      <c r="J71">
        <v>279</v>
      </c>
      <c r="K71">
        <v>287</v>
      </c>
      <c r="L71">
        <v>565.99999999999989</v>
      </c>
      <c r="M71" s="514">
        <f t="shared" si="4"/>
        <v>0</v>
      </c>
      <c r="N71" s="514">
        <f t="shared" si="5"/>
        <v>0</v>
      </c>
      <c r="O71" s="514">
        <f t="shared" si="6"/>
        <v>0</v>
      </c>
      <c r="P71" s="514"/>
      <c r="Q71" s="514"/>
      <c r="R71" s="514"/>
    </row>
    <row r="72" spans="1:18" ht="21" customHeight="1" x14ac:dyDescent="0.25">
      <c r="A72" s="685"/>
      <c r="B72" s="61" t="s">
        <v>1281</v>
      </c>
      <c r="C72" s="402">
        <v>274</v>
      </c>
      <c r="D72" s="403">
        <v>281</v>
      </c>
      <c r="E72" s="403">
        <v>555</v>
      </c>
      <c r="F72" s="44" t="s">
        <v>1282</v>
      </c>
      <c r="G72" s="688"/>
      <c r="H72" s="526"/>
      <c r="I72" t="s">
        <v>1273</v>
      </c>
      <c r="J72">
        <v>225</v>
      </c>
      <c r="K72">
        <v>206</v>
      </c>
      <c r="L72">
        <v>431</v>
      </c>
      <c r="M72" s="514">
        <f t="shared" si="4"/>
        <v>0</v>
      </c>
      <c r="N72" s="514">
        <f t="shared" si="5"/>
        <v>0</v>
      </c>
      <c r="O72" s="514">
        <f t="shared" si="6"/>
        <v>0</v>
      </c>
      <c r="P72" s="514"/>
      <c r="Q72" s="514"/>
      <c r="R72" s="514"/>
    </row>
    <row r="73" spans="1:18" ht="21" customHeight="1" x14ac:dyDescent="0.25">
      <c r="A73" s="685"/>
      <c r="B73" s="61" t="s">
        <v>1283</v>
      </c>
      <c r="C73" s="402">
        <v>221</v>
      </c>
      <c r="D73" s="403">
        <v>177</v>
      </c>
      <c r="E73" s="403">
        <v>398</v>
      </c>
      <c r="F73" s="44" t="s">
        <v>1284</v>
      </c>
      <c r="G73" s="688"/>
      <c r="H73" s="526"/>
      <c r="I73" t="s">
        <v>1275</v>
      </c>
      <c r="J73">
        <v>364</v>
      </c>
      <c r="K73">
        <v>343</v>
      </c>
      <c r="L73">
        <v>706.99999999999989</v>
      </c>
      <c r="M73" s="514">
        <f t="shared" si="4"/>
        <v>0</v>
      </c>
      <c r="N73" s="514">
        <f t="shared" si="5"/>
        <v>0</v>
      </c>
      <c r="O73" s="514">
        <f t="shared" si="6"/>
        <v>0</v>
      </c>
      <c r="P73" s="514"/>
      <c r="Q73" s="514"/>
      <c r="R73" s="514"/>
    </row>
    <row r="74" spans="1:18" ht="21" customHeight="1" x14ac:dyDescent="0.25">
      <c r="A74" s="685"/>
      <c r="B74" s="61" t="s">
        <v>1285</v>
      </c>
      <c r="C74" s="402">
        <v>595</v>
      </c>
      <c r="D74" s="403">
        <v>595</v>
      </c>
      <c r="E74" s="403">
        <v>1190</v>
      </c>
      <c r="F74" s="44" t="s">
        <v>1286</v>
      </c>
      <c r="G74" s="688"/>
      <c r="H74" s="526"/>
      <c r="I74" t="s">
        <v>1277</v>
      </c>
      <c r="J74">
        <v>477</v>
      </c>
      <c r="K74">
        <v>482</v>
      </c>
      <c r="L74">
        <v>958.99999999999989</v>
      </c>
      <c r="M74" s="514">
        <f t="shared" si="4"/>
        <v>0</v>
      </c>
      <c r="N74" s="514">
        <f t="shared" si="5"/>
        <v>0</v>
      </c>
      <c r="O74" s="514">
        <f t="shared" si="6"/>
        <v>0</v>
      </c>
      <c r="P74" s="514"/>
      <c r="Q74" s="514"/>
      <c r="R74" s="514"/>
    </row>
    <row r="75" spans="1:18" ht="21" customHeight="1" x14ac:dyDescent="0.25">
      <c r="A75" s="685"/>
      <c r="B75" s="61" t="s">
        <v>1287</v>
      </c>
      <c r="C75" s="402">
        <v>654</v>
      </c>
      <c r="D75" s="403">
        <v>664</v>
      </c>
      <c r="E75" s="403">
        <v>1318</v>
      </c>
      <c r="F75" s="44" t="s">
        <v>1288</v>
      </c>
      <c r="G75" s="688"/>
      <c r="H75" s="526"/>
      <c r="I75" t="s">
        <v>1279</v>
      </c>
      <c r="J75">
        <v>134</v>
      </c>
      <c r="K75">
        <v>93.000000000000014</v>
      </c>
      <c r="L75">
        <v>227</v>
      </c>
      <c r="M75" s="514">
        <f t="shared" si="4"/>
        <v>0</v>
      </c>
      <c r="N75" s="514">
        <f t="shared" si="5"/>
        <v>0</v>
      </c>
      <c r="O75" s="514">
        <f t="shared" si="6"/>
        <v>0</v>
      </c>
      <c r="P75" s="514"/>
      <c r="Q75" s="514"/>
      <c r="R75" s="514"/>
    </row>
    <row r="76" spans="1:18" ht="21" customHeight="1" x14ac:dyDescent="0.25">
      <c r="A76" s="685"/>
      <c r="B76" s="61" t="s">
        <v>1289</v>
      </c>
      <c r="C76" s="402">
        <v>59</v>
      </c>
      <c r="D76" s="403">
        <v>60</v>
      </c>
      <c r="E76" s="403">
        <v>119</v>
      </c>
      <c r="F76" s="44" t="s">
        <v>1290</v>
      </c>
      <c r="G76" s="688"/>
      <c r="H76" s="526"/>
      <c r="I76" t="s">
        <v>1281</v>
      </c>
      <c r="J76">
        <v>274</v>
      </c>
      <c r="K76">
        <v>281.00000000000006</v>
      </c>
      <c r="L76">
        <v>555</v>
      </c>
      <c r="M76" s="514">
        <f t="shared" si="4"/>
        <v>0</v>
      </c>
      <c r="N76" s="514">
        <f t="shared" si="5"/>
        <v>0</v>
      </c>
      <c r="O76" s="514">
        <f t="shared" si="6"/>
        <v>0</v>
      </c>
      <c r="P76" s="514"/>
      <c r="Q76" s="514"/>
      <c r="R76" s="514"/>
    </row>
    <row r="77" spans="1:18" ht="21" customHeight="1" thickBot="1" x14ac:dyDescent="0.3">
      <c r="A77" s="686"/>
      <c r="B77" s="90" t="s">
        <v>1291</v>
      </c>
      <c r="C77" s="395">
        <v>168</v>
      </c>
      <c r="D77" s="396">
        <v>186</v>
      </c>
      <c r="E77" s="396">
        <v>354</v>
      </c>
      <c r="F77" s="91" t="s">
        <v>1292</v>
      </c>
      <c r="G77" s="689"/>
      <c r="H77" s="526"/>
      <c r="I77" t="s">
        <v>1283</v>
      </c>
      <c r="J77">
        <v>221</v>
      </c>
      <c r="K77">
        <v>176.99999999999997</v>
      </c>
      <c r="L77">
        <v>398.00000000000006</v>
      </c>
      <c r="M77" s="514">
        <f t="shared" si="4"/>
        <v>0</v>
      </c>
      <c r="N77" s="514">
        <f t="shared" si="5"/>
        <v>0</v>
      </c>
      <c r="O77" s="514">
        <f t="shared" si="6"/>
        <v>0</v>
      </c>
      <c r="P77" s="514"/>
      <c r="Q77" s="514"/>
      <c r="R77" s="514"/>
    </row>
    <row r="78" spans="1:18" ht="16.5" thickBot="1" x14ac:dyDescent="0.3">
      <c r="A78" s="690" t="s">
        <v>54</v>
      </c>
      <c r="B78" s="691"/>
      <c r="C78" s="372">
        <f>SUM(C63:C77)</f>
        <v>10528</v>
      </c>
      <c r="D78" s="372">
        <f t="shared" ref="D78:E78" si="8">SUM(D63:D77)</f>
        <v>9031</v>
      </c>
      <c r="E78" s="372">
        <f t="shared" si="8"/>
        <v>19559</v>
      </c>
      <c r="F78" s="690" t="s">
        <v>55</v>
      </c>
      <c r="G78" s="691"/>
      <c r="H78" s="520"/>
      <c r="I78" t="s">
        <v>1285</v>
      </c>
      <c r="J78">
        <v>595.00000000000011</v>
      </c>
      <c r="K78">
        <v>595</v>
      </c>
      <c r="L78">
        <v>1190</v>
      </c>
      <c r="M78" s="514">
        <f t="shared" si="4"/>
        <v>0</v>
      </c>
      <c r="N78" s="514">
        <f t="shared" si="5"/>
        <v>0</v>
      </c>
      <c r="O78" s="514">
        <f t="shared" si="6"/>
        <v>0</v>
      </c>
      <c r="P78" s="514"/>
      <c r="Q78" s="514"/>
      <c r="R78" s="514"/>
    </row>
    <row r="79" spans="1:18" ht="17.25" customHeight="1" x14ac:dyDescent="0.25">
      <c r="A79" s="684" t="s">
        <v>1293</v>
      </c>
      <c r="B79" s="89" t="s">
        <v>1293</v>
      </c>
      <c r="C79" s="402">
        <v>3486</v>
      </c>
      <c r="D79" s="403">
        <v>2464</v>
      </c>
      <c r="E79" s="404">
        <v>5950</v>
      </c>
      <c r="F79" s="85" t="s">
        <v>1294</v>
      </c>
      <c r="G79" s="687" t="s">
        <v>1294</v>
      </c>
      <c r="H79" s="526"/>
      <c r="I79" t="s">
        <v>1287</v>
      </c>
      <c r="J79">
        <v>654</v>
      </c>
      <c r="K79">
        <v>664</v>
      </c>
      <c r="L79">
        <v>1318.0000000000002</v>
      </c>
      <c r="M79" s="514">
        <f t="shared" si="4"/>
        <v>0</v>
      </c>
      <c r="N79" s="514">
        <f t="shared" si="5"/>
        <v>0</v>
      </c>
      <c r="O79" s="514">
        <f t="shared" si="6"/>
        <v>0</v>
      </c>
      <c r="P79" s="514"/>
      <c r="Q79" s="514"/>
      <c r="R79" s="514"/>
    </row>
    <row r="80" spans="1:18" ht="17.25" customHeight="1" x14ac:dyDescent="0.25">
      <c r="A80" s="685"/>
      <c r="B80" s="61" t="s">
        <v>1295</v>
      </c>
      <c r="C80" s="402">
        <v>1564</v>
      </c>
      <c r="D80" s="403">
        <v>1276</v>
      </c>
      <c r="E80" s="403">
        <v>2840</v>
      </c>
      <c r="F80" s="44" t="s">
        <v>1296</v>
      </c>
      <c r="G80" s="688"/>
      <c r="H80" s="526"/>
      <c r="I80" t="s">
        <v>1289</v>
      </c>
      <c r="J80">
        <v>59</v>
      </c>
      <c r="K80">
        <v>60</v>
      </c>
      <c r="L80">
        <v>119</v>
      </c>
      <c r="M80" s="514">
        <f t="shared" si="4"/>
        <v>0</v>
      </c>
      <c r="N80" s="514">
        <f t="shared" si="5"/>
        <v>0</v>
      </c>
      <c r="O80" s="514">
        <f t="shared" si="6"/>
        <v>0</v>
      </c>
      <c r="P80" s="514"/>
      <c r="Q80" s="514"/>
      <c r="R80" s="514"/>
    </row>
    <row r="81" spans="1:18" ht="17.25" customHeight="1" x14ac:dyDescent="0.25">
      <c r="A81" s="685"/>
      <c r="B81" s="61" t="s">
        <v>1297</v>
      </c>
      <c r="C81" s="402">
        <v>1086</v>
      </c>
      <c r="D81" s="403">
        <v>704</v>
      </c>
      <c r="E81" s="403">
        <v>1790</v>
      </c>
      <c r="F81" s="44" t="s">
        <v>1298</v>
      </c>
      <c r="G81" s="688"/>
      <c r="H81" s="526"/>
      <c r="I81" t="s">
        <v>1291</v>
      </c>
      <c r="J81">
        <v>168</v>
      </c>
      <c r="K81">
        <v>185.99999999999997</v>
      </c>
      <c r="L81">
        <v>354</v>
      </c>
      <c r="M81" s="514">
        <f t="shared" si="4"/>
        <v>0</v>
      </c>
      <c r="N81" s="514">
        <f t="shared" si="5"/>
        <v>0</v>
      </c>
      <c r="O81" s="514">
        <f t="shared" si="6"/>
        <v>0</v>
      </c>
      <c r="P81" s="514"/>
      <c r="Q81" s="514"/>
      <c r="R81" s="514"/>
    </row>
    <row r="82" spans="1:18" ht="17.25" customHeight="1" x14ac:dyDescent="0.25">
      <c r="A82" s="685"/>
      <c r="B82" s="61" t="s">
        <v>1299</v>
      </c>
      <c r="C82" s="402">
        <v>387</v>
      </c>
      <c r="D82" s="403">
        <v>369</v>
      </c>
      <c r="E82" s="403">
        <v>756</v>
      </c>
      <c r="F82" s="44" t="s">
        <v>1300</v>
      </c>
      <c r="G82" s="688"/>
      <c r="H82" s="526"/>
      <c r="J82">
        <v>10528</v>
      </c>
      <c r="K82">
        <v>9031</v>
      </c>
      <c r="L82">
        <v>19559</v>
      </c>
      <c r="M82" s="514">
        <f t="shared" si="4"/>
        <v>0</v>
      </c>
      <c r="N82" s="514">
        <f t="shared" si="5"/>
        <v>0</v>
      </c>
      <c r="O82" s="514">
        <f t="shared" si="6"/>
        <v>0</v>
      </c>
      <c r="P82" s="514"/>
      <c r="Q82" s="514"/>
      <c r="R82" s="514"/>
    </row>
    <row r="83" spans="1:18" ht="17.25" customHeight="1" x14ac:dyDescent="0.25">
      <c r="A83" s="685"/>
      <c r="B83" s="61" t="s">
        <v>1301</v>
      </c>
      <c r="C83" s="402">
        <v>2316</v>
      </c>
      <c r="D83" s="403">
        <v>1538</v>
      </c>
      <c r="E83" s="403">
        <v>3854</v>
      </c>
      <c r="F83" s="44" t="s">
        <v>1302</v>
      </c>
      <c r="G83" s="688"/>
      <c r="H83" s="526"/>
      <c r="I83" t="s">
        <v>1293</v>
      </c>
      <c r="J83">
        <v>3486.0000000000005</v>
      </c>
      <c r="K83">
        <v>2464</v>
      </c>
      <c r="L83">
        <v>5950.0000000000009</v>
      </c>
      <c r="M83" s="514">
        <f t="shared" si="4"/>
        <v>0</v>
      </c>
      <c r="N83" s="514">
        <f t="shared" si="5"/>
        <v>0</v>
      </c>
      <c r="O83" s="514">
        <f t="shared" si="6"/>
        <v>0</v>
      </c>
      <c r="P83" s="514"/>
      <c r="Q83" s="514"/>
      <c r="R83" s="514"/>
    </row>
    <row r="84" spans="1:18" ht="17.25" customHeight="1" x14ac:dyDescent="0.25">
      <c r="A84" s="685"/>
      <c r="B84" s="61" t="s">
        <v>1303</v>
      </c>
      <c r="C84" s="402">
        <v>5233</v>
      </c>
      <c r="D84" s="403">
        <v>1609</v>
      </c>
      <c r="E84" s="403">
        <v>6842</v>
      </c>
      <c r="F84" s="44" t="s">
        <v>1304</v>
      </c>
      <c r="G84" s="688"/>
      <c r="H84" s="526"/>
      <c r="I84" t="s">
        <v>1295</v>
      </c>
      <c r="J84">
        <v>1564</v>
      </c>
      <c r="K84">
        <v>1276</v>
      </c>
      <c r="L84">
        <v>2840</v>
      </c>
      <c r="M84" s="514">
        <f t="shared" si="4"/>
        <v>0</v>
      </c>
      <c r="N84" s="514">
        <f t="shared" si="5"/>
        <v>0</v>
      </c>
      <c r="O84" s="514">
        <f t="shared" si="6"/>
        <v>0</v>
      </c>
      <c r="P84" s="514"/>
      <c r="Q84" s="514"/>
      <c r="R84" s="514"/>
    </row>
    <row r="85" spans="1:18" ht="17.25" customHeight="1" x14ac:dyDescent="0.25">
      <c r="A85" s="685"/>
      <c r="B85" s="61" t="s">
        <v>1305</v>
      </c>
      <c r="C85" s="402">
        <v>2208</v>
      </c>
      <c r="D85" s="403">
        <v>2077</v>
      </c>
      <c r="E85" s="403">
        <v>4285</v>
      </c>
      <c r="F85" s="44" t="s">
        <v>1306</v>
      </c>
      <c r="G85" s="688"/>
      <c r="H85" s="526"/>
      <c r="I85" t="s">
        <v>1297</v>
      </c>
      <c r="J85">
        <v>1086</v>
      </c>
      <c r="K85">
        <v>704</v>
      </c>
      <c r="L85">
        <v>1790.0000000000005</v>
      </c>
      <c r="M85" s="514">
        <f t="shared" si="4"/>
        <v>0</v>
      </c>
      <c r="N85" s="514">
        <f t="shared" si="5"/>
        <v>0</v>
      </c>
      <c r="O85" s="514">
        <f t="shared" si="6"/>
        <v>0</v>
      </c>
      <c r="P85" s="514"/>
      <c r="Q85" s="514"/>
      <c r="R85" s="514"/>
    </row>
    <row r="86" spans="1:18" ht="17.25" customHeight="1" thickBot="1" x14ac:dyDescent="0.3">
      <c r="A86" s="686"/>
      <c r="B86" s="90" t="s">
        <v>1307</v>
      </c>
      <c r="C86" s="402">
        <v>961</v>
      </c>
      <c r="D86" s="403">
        <v>257</v>
      </c>
      <c r="E86" s="403">
        <v>1218</v>
      </c>
      <c r="F86" s="91" t="s">
        <v>1308</v>
      </c>
      <c r="G86" s="689"/>
      <c r="H86" s="526"/>
      <c r="I86" t="s">
        <v>1299</v>
      </c>
      <c r="J86">
        <v>387</v>
      </c>
      <c r="K86">
        <v>369.00000000000006</v>
      </c>
      <c r="L86">
        <v>756</v>
      </c>
      <c r="M86" s="514">
        <f t="shared" si="4"/>
        <v>0</v>
      </c>
      <c r="N86" s="514">
        <f t="shared" si="5"/>
        <v>0</v>
      </c>
      <c r="O86" s="514">
        <f t="shared" si="6"/>
        <v>0</v>
      </c>
      <c r="P86" s="514"/>
      <c r="Q86" s="514"/>
      <c r="R86" s="514"/>
    </row>
    <row r="87" spans="1:18" ht="24.75" customHeight="1" thickBot="1" x14ac:dyDescent="0.3">
      <c r="A87" s="690" t="s">
        <v>54</v>
      </c>
      <c r="B87" s="691"/>
      <c r="C87" s="372">
        <f>SUM(C79:C86)</f>
        <v>17241</v>
      </c>
      <c r="D87" s="372">
        <f t="shared" ref="D87:E87" si="9">SUM(D79:D86)</f>
        <v>10294</v>
      </c>
      <c r="E87" s="372">
        <f t="shared" si="9"/>
        <v>27535</v>
      </c>
      <c r="F87" s="690" t="s">
        <v>55</v>
      </c>
      <c r="G87" s="691"/>
      <c r="H87" s="520"/>
      <c r="I87" t="s">
        <v>1301</v>
      </c>
      <c r="J87">
        <v>2316</v>
      </c>
      <c r="K87">
        <v>1538.0000000000002</v>
      </c>
      <c r="L87">
        <v>3854</v>
      </c>
      <c r="M87" s="514">
        <f t="shared" si="4"/>
        <v>0</v>
      </c>
      <c r="N87" s="514">
        <f t="shared" si="5"/>
        <v>0</v>
      </c>
      <c r="O87" s="514">
        <f t="shared" si="6"/>
        <v>0</v>
      </c>
      <c r="P87" s="514"/>
      <c r="Q87" s="514"/>
      <c r="R87" s="514"/>
    </row>
    <row r="88" spans="1:18" ht="19.5" customHeight="1" x14ac:dyDescent="0.55000000000000004">
      <c r="A88" s="620" t="s">
        <v>2235</v>
      </c>
      <c r="B88" s="620"/>
      <c r="C88" s="620"/>
      <c r="D88" s="620"/>
      <c r="E88" s="620"/>
      <c r="F88" s="620"/>
      <c r="G88" s="620"/>
      <c r="H88" s="512"/>
      <c r="I88" t="s">
        <v>1303</v>
      </c>
      <c r="J88">
        <v>5233</v>
      </c>
      <c r="K88">
        <v>1609</v>
      </c>
      <c r="L88">
        <v>6842</v>
      </c>
      <c r="M88" s="514">
        <f t="shared" si="4"/>
        <v>0</v>
      </c>
      <c r="N88" s="514">
        <f t="shared" si="5"/>
        <v>0</v>
      </c>
      <c r="O88" s="514">
        <f t="shared" si="6"/>
        <v>0</v>
      </c>
      <c r="P88" s="514"/>
      <c r="Q88" s="514"/>
      <c r="R88" s="514"/>
    </row>
    <row r="89" spans="1:18" ht="33" customHeight="1" thickBot="1" x14ac:dyDescent="0.3">
      <c r="A89" s="619" t="s">
        <v>2240</v>
      </c>
      <c r="B89" s="619"/>
      <c r="C89" s="619"/>
      <c r="D89" s="619"/>
      <c r="E89" s="619"/>
      <c r="F89" s="619"/>
      <c r="G89" s="619"/>
      <c r="H89" s="519"/>
      <c r="I89" t="s">
        <v>1305</v>
      </c>
      <c r="J89">
        <v>2208</v>
      </c>
      <c r="K89">
        <v>2077</v>
      </c>
      <c r="L89">
        <v>4285</v>
      </c>
      <c r="M89" s="514">
        <f t="shared" si="4"/>
        <v>0</v>
      </c>
      <c r="N89" s="514">
        <f t="shared" si="5"/>
        <v>0</v>
      </c>
      <c r="O89" s="514">
        <f t="shared" si="6"/>
        <v>0</v>
      </c>
      <c r="P89" s="514"/>
      <c r="Q89" s="514"/>
      <c r="R89" s="514"/>
    </row>
    <row r="90" spans="1:18" ht="19.5" customHeight="1" x14ac:dyDescent="0.25">
      <c r="A90" s="680" t="s">
        <v>0</v>
      </c>
      <c r="B90" s="682" t="s">
        <v>1</v>
      </c>
      <c r="C90" s="241" t="s">
        <v>2</v>
      </c>
      <c r="D90" s="169" t="s">
        <v>3</v>
      </c>
      <c r="E90" s="243" t="s">
        <v>4</v>
      </c>
      <c r="F90" s="680" t="s">
        <v>5</v>
      </c>
      <c r="G90" s="680" t="s">
        <v>6</v>
      </c>
      <c r="H90" s="520"/>
      <c r="I90" t="s">
        <v>1307</v>
      </c>
      <c r="J90">
        <v>961.00000000000011</v>
      </c>
      <c r="K90">
        <v>257</v>
      </c>
      <c r="L90">
        <v>1217.9999999999998</v>
      </c>
      <c r="M90" s="514">
        <f t="shared" si="4"/>
        <v>0</v>
      </c>
      <c r="N90" s="514">
        <f t="shared" si="5"/>
        <v>0</v>
      </c>
      <c r="O90" s="514">
        <f t="shared" si="6"/>
        <v>0</v>
      </c>
      <c r="P90" s="514"/>
      <c r="Q90" s="514"/>
      <c r="R90" s="514"/>
    </row>
    <row r="91" spans="1:18" ht="19.5" customHeight="1" thickBot="1" x14ac:dyDescent="0.3">
      <c r="A91" s="681"/>
      <c r="B91" s="683"/>
      <c r="C91" s="242" t="s">
        <v>7</v>
      </c>
      <c r="D91" s="170" t="s">
        <v>8</v>
      </c>
      <c r="E91" s="244" t="s">
        <v>9</v>
      </c>
      <c r="F91" s="681"/>
      <c r="G91" s="681"/>
      <c r="H91" s="520"/>
      <c r="J91">
        <v>17241</v>
      </c>
      <c r="K91">
        <v>10294</v>
      </c>
      <c r="L91">
        <v>27535</v>
      </c>
      <c r="M91" s="514">
        <f>J91-C87</f>
        <v>0</v>
      </c>
      <c r="N91" s="514">
        <f t="shared" si="5"/>
        <v>0</v>
      </c>
      <c r="O91" s="514">
        <f t="shared" si="6"/>
        <v>0</v>
      </c>
      <c r="P91" s="514"/>
      <c r="Q91" s="514"/>
      <c r="R91" s="514"/>
    </row>
    <row r="92" spans="1:18" ht="44.25" thickBot="1" x14ac:dyDescent="0.3">
      <c r="A92" s="131" t="s">
        <v>1309</v>
      </c>
      <c r="B92" s="140" t="s">
        <v>1309</v>
      </c>
      <c r="C92" s="405">
        <v>2508</v>
      </c>
      <c r="D92" s="405">
        <v>2431</v>
      </c>
      <c r="E92" s="405">
        <v>4939</v>
      </c>
      <c r="F92" s="141" t="s">
        <v>1310</v>
      </c>
      <c r="G92" s="142" t="s">
        <v>1310</v>
      </c>
      <c r="H92" s="527"/>
      <c r="I92" t="s">
        <v>1309</v>
      </c>
      <c r="J92">
        <v>2508</v>
      </c>
      <c r="K92">
        <v>2431.0000000000005</v>
      </c>
      <c r="L92">
        <v>4938.9999999999991</v>
      </c>
      <c r="M92" s="514">
        <f t="shared" si="4"/>
        <v>2508</v>
      </c>
      <c r="N92" s="514">
        <f t="shared" si="5"/>
        <v>2431.0000000000005</v>
      </c>
      <c r="O92" s="514">
        <f t="shared" si="6"/>
        <v>4938.9999999999991</v>
      </c>
      <c r="P92" s="514"/>
      <c r="Q92" s="514"/>
      <c r="R92" s="514"/>
    </row>
    <row r="93" spans="1:18" ht="19.5" customHeight="1" thickBot="1" x14ac:dyDescent="0.3">
      <c r="A93" s="690" t="s">
        <v>54</v>
      </c>
      <c r="B93" s="691"/>
      <c r="C93" s="372">
        <f>C92</f>
        <v>2508</v>
      </c>
      <c r="D93" s="372">
        <f t="shared" ref="D93:E93" si="10">D92</f>
        <v>2431</v>
      </c>
      <c r="E93" s="372">
        <f t="shared" si="10"/>
        <v>4939</v>
      </c>
      <c r="F93" s="690" t="s">
        <v>55</v>
      </c>
      <c r="G93" s="691"/>
      <c r="H93" s="520"/>
      <c r="J93">
        <v>2508</v>
      </c>
      <c r="K93">
        <v>2431.0000000000005</v>
      </c>
      <c r="L93">
        <v>4938.9999999999991</v>
      </c>
      <c r="M93" s="514">
        <f t="shared" si="4"/>
        <v>2508</v>
      </c>
      <c r="N93" s="514">
        <f t="shared" si="5"/>
        <v>2431.0000000000005</v>
      </c>
      <c r="O93" s="514">
        <f t="shared" si="6"/>
        <v>4938.9999999999991</v>
      </c>
      <c r="P93" s="514"/>
      <c r="Q93" s="514"/>
      <c r="R93" s="514"/>
    </row>
    <row r="94" spans="1:18" ht="34.5" thickBot="1" x14ac:dyDescent="0.3">
      <c r="A94" s="65" t="s">
        <v>1311</v>
      </c>
      <c r="B94" s="92" t="s">
        <v>1311</v>
      </c>
      <c r="C94" s="402">
        <v>12388</v>
      </c>
      <c r="D94" s="403">
        <v>10835</v>
      </c>
      <c r="E94" s="403">
        <v>23223</v>
      </c>
      <c r="F94" s="252" t="s">
        <v>1312</v>
      </c>
      <c r="G94" s="93" t="s">
        <v>1312</v>
      </c>
      <c r="H94" s="527"/>
      <c r="I94" t="s">
        <v>1311</v>
      </c>
      <c r="J94">
        <v>12387.999999999998</v>
      </c>
      <c r="K94">
        <v>10835.000000000002</v>
      </c>
      <c r="L94">
        <v>23222.999999999996</v>
      </c>
      <c r="M94" s="514" t="e">
        <f t="shared" si="4"/>
        <v>#VALUE!</v>
      </c>
      <c r="N94" s="514" t="e">
        <f t="shared" si="5"/>
        <v>#VALUE!</v>
      </c>
      <c r="O94" s="514" t="e">
        <f t="shared" si="6"/>
        <v>#VALUE!</v>
      </c>
      <c r="P94" s="514"/>
      <c r="Q94" s="514"/>
      <c r="R94" s="514"/>
    </row>
    <row r="95" spans="1:18" ht="19.5" customHeight="1" thickBot="1" x14ac:dyDescent="0.3">
      <c r="A95" s="690" t="s">
        <v>54</v>
      </c>
      <c r="B95" s="691"/>
      <c r="C95" s="372">
        <f>C94</f>
        <v>12388</v>
      </c>
      <c r="D95" s="372">
        <f t="shared" ref="D95:E95" si="11">D94</f>
        <v>10835</v>
      </c>
      <c r="E95" s="372">
        <f t="shared" si="11"/>
        <v>23223</v>
      </c>
      <c r="F95" s="690" t="s">
        <v>55</v>
      </c>
      <c r="G95" s="691"/>
      <c r="H95" s="520"/>
      <c r="J95">
        <v>12387.999999999998</v>
      </c>
      <c r="K95">
        <v>10835.000000000002</v>
      </c>
      <c r="L95">
        <v>23222.999999999996</v>
      </c>
      <c r="M95" s="514" t="e">
        <f t="shared" si="4"/>
        <v>#VALUE!</v>
      </c>
      <c r="N95" s="514" t="e">
        <f t="shared" si="5"/>
        <v>#VALUE!</v>
      </c>
      <c r="O95" s="514" t="e">
        <f t="shared" si="6"/>
        <v>#VALUE!</v>
      </c>
      <c r="P95" s="514"/>
      <c r="Q95" s="514"/>
      <c r="R95" s="514"/>
    </row>
    <row r="96" spans="1:18" ht="33.75" thickBot="1" x14ac:dyDescent="0.3">
      <c r="A96" s="65" t="s">
        <v>1313</v>
      </c>
      <c r="B96" s="92" t="s">
        <v>1313</v>
      </c>
      <c r="C96" s="402">
        <v>11417</v>
      </c>
      <c r="D96" s="403">
        <v>10380</v>
      </c>
      <c r="E96" s="403">
        <v>21797</v>
      </c>
      <c r="F96" s="252" t="s">
        <v>1314</v>
      </c>
      <c r="G96" s="93" t="s">
        <v>1314</v>
      </c>
      <c r="H96" s="527"/>
      <c r="I96" t="s">
        <v>1313</v>
      </c>
      <c r="J96">
        <v>11417.000000000002</v>
      </c>
      <c r="K96">
        <v>10380.000000000002</v>
      </c>
      <c r="L96">
        <v>21796.999999999996</v>
      </c>
      <c r="M96" s="514">
        <f t="shared" si="4"/>
        <v>8909.0000000000018</v>
      </c>
      <c r="N96" s="514">
        <f t="shared" si="5"/>
        <v>7949.0000000000018</v>
      </c>
      <c r="O96" s="514">
        <f t="shared" si="6"/>
        <v>16857.999999999996</v>
      </c>
      <c r="P96" s="514"/>
      <c r="Q96" s="514"/>
      <c r="R96" s="514"/>
    </row>
    <row r="97" spans="1:18" ht="19.5" customHeight="1" thickBot="1" x14ac:dyDescent="0.3">
      <c r="A97" s="690" t="s">
        <v>54</v>
      </c>
      <c r="B97" s="691"/>
      <c r="C97" s="372">
        <f>C96</f>
        <v>11417</v>
      </c>
      <c r="D97" s="372">
        <f t="shared" ref="D97:E97" si="12">D96</f>
        <v>10380</v>
      </c>
      <c r="E97" s="372">
        <f t="shared" si="12"/>
        <v>21797</v>
      </c>
      <c r="F97" s="690" t="s">
        <v>55</v>
      </c>
      <c r="G97" s="691"/>
      <c r="H97" s="520"/>
      <c r="J97">
        <v>11417.000000000002</v>
      </c>
      <c r="K97">
        <v>10380.000000000002</v>
      </c>
      <c r="L97">
        <v>21796.999999999996</v>
      </c>
      <c r="M97" s="514">
        <f t="shared" si="4"/>
        <v>8909.0000000000018</v>
      </c>
      <c r="N97" s="514">
        <f t="shared" si="5"/>
        <v>7949.0000000000018</v>
      </c>
      <c r="O97" s="514">
        <f t="shared" si="6"/>
        <v>16857.999999999996</v>
      </c>
      <c r="P97" s="514"/>
      <c r="Q97" s="514"/>
      <c r="R97" s="514"/>
    </row>
    <row r="98" spans="1:18" ht="16.5" thickBot="1" x14ac:dyDescent="0.3">
      <c r="A98" s="633" t="s">
        <v>2126</v>
      </c>
      <c r="B98" s="634"/>
      <c r="C98" s="402">
        <v>44488</v>
      </c>
      <c r="D98" s="403">
        <v>40003</v>
      </c>
      <c r="E98" s="403">
        <v>84491</v>
      </c>
      <c r="F98" s="635" t="s">
        <v>2226</v>
      </c>
      <c r="G98" s="636"/>
      <c r="H98" s="522"/>
      <c r="I98" t="s">
        <v>2324</v>
      </c>
      <c r="J98">
        <v>27386</v>
      </c>
      <c r="K98">
        <v>24909</v>
      </c>
      <c r="L98">
        <v>52295</v>
      </c>
      <c r="M98" s="514">
        <f t="shared" si="4"/>
        <v>14998</v>
      </c>
      <c r="N98" s="514">
        <f t="shared" si="5"/>
        <v>14074</v>
      </c>
      <c r="O98" s="514">
        <f t="shared" si="6"/>
        <v>29072</v>
      </c>
      <c r="P98" s="514"/>
      <c r="Q98" s="514"/>
      <c r="R98" s="514"/>
    </row>
    <row r="99" spans="1:18" ht="19.5" customHeight="1" thickBot="1" x14ac:dyDescent="0.3">
      <c r="A99" s="690" t="s">
        <v>54</v>
      </c>
      <c r="B99" s="691"/>
      <c r="C99" s="372">
        <f>C98</f>
        <v>44488</v>
      </c>
      <c r="D99" s="372">
        <f t="shared" ref="D99:E99" si="13">D98</f>
        <v>40003</v>
      </c>
      <c r="E99" s="372">
        <f t="shared" si="13"/>
        <v>84491</v>
      </c>
      <c r="F99" s="678" t="s">
        <v>55</v>
      </c>
      <c r="G99" s="679"/>
      <c r="H99" s="521"/>
      <c r="I99" t="s">
        <v>2326</v>
      </c>
      <c r="J99">
        <v>17102</v>
      </c>
      <c r="K99">
        <v>15094</v>
      </c>
      <c r="L99">
        <v>32196.000000000007</v>
      </c>
      <c r="M99" s="514">
        <f t="shared" si="4"/>
        <v>4714</v>
      </c>
      <c r="N99" s="514">
        <f t="shared" si="5"/>
        <v>4259</v>
      </c>
      <c r="O99" s="514">
        <f t="shared" si="6"/>
        <v>8973.0000000000073</v>
      </c>
      <c r="P99" s="514"/>
      <c r="Q99" s="514"/>
      <c r="R99" s="514"/>
    </row>
    <row r="100" spans="1:18" ht="19.5" customHeight="1" thickBot="1" x14ac:dyDescent="0.3">
      <c r="A100" s="674" t="s">
        <v>316</v>
      </c>
      <c r="B100" s="675"/>
      <c r="C100" s="447">
        <f>C99+C97+C95+C93+C87+C78+C62+C42+C33+C25</f>
        <v>324400</v>
      </c>
      <c r="D100" s="447">
        <f t="shared" ref="D100:E100" si="14">D99+D97+D95+D93+D87+D78+D62+D42+D33+D25</f>
        <v>279300</v>
      </c>
      <c r="E100" s="447">
        <f t="shared" si="14"/>
        <v>603700</v>
      </c>
      <c r="F100" s="676" t="s">
        <v>2263</v>
      </c>
      <c r="G100" s="677"/>
      <c r="H100" s="523"/>
      <c r="J100">
        <v>44488</v>
      </c>
      <c r="K100">
        <v>40003</v>
      </c>
      <c r="L100">
        <v>84491</v>
      </c>
      <c r="M100" s="514">
        <f t="shared" si="4"/>
        <v>33071</v>
      </c>
      <c r="N100" s="514">
        <f t="shared" si="5"/>
        <v>29623</v>
      </c>
      <c r="O100" s="514">
        <f t="shared" si="6"/>
        <v>62694</v>
      </c>
      <c r="P100" s="514"/>
      <c r="Q100" s="514"/>
      <c r="R100" s="514"/>
    </row>
    <row r="101" spans="1:18" ht="19.5" customHeight="1" x14ac:dyDescent="0.25">
      <c r="A101" s="672" t="s">
        <v>1167</v>
      </c>
      <c r="B101" s="672"/>
      <c r="C101" s="268"/>
      <c r="D101" s="268"/>
      <c r="E101" s="268"/>
      <c r="F101" s="673" t="s">
        <v>2130</v>
      </c>
      <c r="G101" s="673"/>
      <c r="H101" s="513"/>
      <c r="J101">
        <v>324400</v>
      </c>
      <c r="K101">
        <v>279300</v>
      </c>
      <c r="L101">
        <v>603700</v>
      </c>
      <c r="M101" s="514">
        <f t="shared" si="4"/>
        <v>312983</v>
      </c>
      <c r="N101" s="514">
        <f t="shared" si="5"/>
        <v>268920</v>
      </c>
      <c r="O101" s="514">
        <f t="shared" si="6"/>
        <v>581903</v>
      </c>
      <c r="P101" s="514"/>
      <c r="Q101" s="514"/>
      <c r="R101" s="514"/>
    </row>
    <row r="102" spans="1:18" ht="19.5" customHeight="1" x14ac:dyDescent="0.25">
      <c r="C102" s="117"/>
      <c r="D102" s="117"/>
      <c r="E102" s="117"/>
      <c r="H102" s="528"/>
    </row>
    <row r="103" spans="1:18" ht="19.5" customHeight="1" x14ac:dyDescent="0.25">
      <c r="C103" s="117"/>
      <c r="D103" s="117"/>
      <c r="E103" s="117"/>
      <c r="H103" s="528"/>
    </row>
    <row r="104" spans="1:18" ht="19.5" customHeight="1" x14ac:dyDescent="0.25">
      <c r="B104" s="6"/>
      <c r="C104" s="117"/>
      <c r="D104" s="117"/>
      <c r="E104" s="117"/>
      <c r="H104" s="528"/>
    </row>
    <row r="105" spans="1:18" ht="19.5" customHeight="1" x14ac:dyDescent="0.25">
      <c r="B105" s="6"/>
      <c r="C105" s="6"/>
      <c r="D105" s="6"/>
      <c r="E105" s="6"/>
      <c r="H105" s="528"/>
    </row>
    <row r="106" spans="1:18" ht="19.5" customHeight="1" x14ac:dyDescent="0.25">
      <c r="C106" s="117"/>
      <c r="D106" s="117"/>
      <c r="E106" s="117"/>
      <c r="H106" s="528"/>
    </row>
    <row r="107" spans="1:18" ht="19.5" customHeight="1" x14ac:dyDescent="0.25">
      <c r="H107" s="528"/>
    </row>
    <row r="108" spans="1:18" ht="19.5" customHeight="1" x14ac:dyDescent="0.25">
      <c r="C108" s="117"/>
      <c r="D108" s="117"/>
      <c r="E108" s="117"/>
      <c r="H108" s="528"/>
    </row>
    <row r="109" spans="1:18" ht="19.5" customHeight="1" x14ac:dyDescent="0.25">
      <c r="C109" s="117"/>
      <c r="H109" s="528"/>
    </row>
    <row r="110" spans="1:18" ht="19.5" customHeight="1" x14ac:dyDescent="0.25">
      <c r="H110" s="528"/>
    </row>
    <row r="111" spans="1:18" ht="19.5" customHeight="1" x14ac:dyDescent="0.25">
      <c r="H111" s="528"/>
    </row>
    <row r="112" spans="1:18" ht="19.5" customHeight="1" x14ac:dyDescent="0.25">
      <c r="H112" s="528"/>
    </row>
    <row r="113" spans="8:8" ht="19.5" customHeight="1" x14ac:dyDescent="0.25">
      <c r="H113" s="528"/>
    </row>
    <row r="114" spans="8:8" ht="19.5" customHeight="1" x14ac:dyDescent="0.25">
      <c r="H114" s="528"/>
    </row>
    <row r="115" spans="8:8" ht="19.5" customHeight="1" x14ac:dyDescent="0.25">
      <c r="H115" s="528"/>
    </row>
    <row r="116" spans="8:8" ht="19.5" customHeight="1" x14ac:dyDescent="0.25">
      <c r="H116" s="528"/>
    </row>
    <row r="117" spans="8:8" ht="19.5" customHeight="1" x14ac:dyDescent="0.25">
      <c r="H117" s="528"/>
    </row>
  </sheetData>
  <mergeCells count="56">
    <mergeCell ref="A63:A77"/>
    <mergeCell ref="G63:G77"/>
    <mergeCell ref="F62:G62"/>
    <mergeCell ref="A62:B62"/>
    <mergeCell ref="F42:G42"/>
    <mergeCell ref="A42:B42"/>
    <mergeCell ref="A43:G43"/>
    <mergeCell ref="A44:G44"/>
    <mergeCell ref="A45:A46"/>
    <mergeCell ref="B45:B46"/>
    <mergeCell ref="F45:F46"/>
    <mergeCell ref="G45:G46"/>
    <mergeCell ref="A47:A61"/>
    <mergeCell ref="G47:G61"/>
    <mergeCell ref="F93:G93"/>
    <mergeCell ref="F95:G95"/>
    <mergeCell ref="F97:G97"/>
    <mergeCell ref="A99:B99"/>
    <mergeCell ref="A97:B97"/>
    <mergeCell ref="A95:B95"/>
    <mergeCell ref="A93:B93"/>
    <mergeCell ref="A98:B98"/>
    <mergeCell ref="F98:G98"/>
    <mergeCell ref="A1:G1"/>
    <mergeCell ref="A2:G2"/>
    <mergeCell ref="A3:A4"/>
    <mergeCell ref="B3:B4"/>
    <mergeCell ref="F3:F4"/>
    <mergeCell ref="G3:G4"/>
    <mergeCell ref="A5:A24"/>
    <mergeCell ref="G5:G24"/>
    <mergeCell ref="A26:A32"/>
    <mergeCell ref="G26:G32"/>
    <mergeCell ref="A34:A41"/>
    <mergeCell ref="G34:G41"/>
    <mergeCell ref="F33:G33"/>
    <mergeCell ref="F25:G25"/>
    <mergeCell ref="A25:B25"/>
    <mergeCell ref="A33:B33"/>
    <mergeCell ref="A79:A86"/>
    <mergeCell ref="G79:G86"/>
    <mergeCell ref="F78:G78"/>
    <mergeCell ref="A78:B78"/>
    <mergeCell ref="A88:G88"/>
    <mergeCell ref="F87:G87"/>
    <mergeCell ref="A87:B87"/>
    <mergeCell ref="A89:G89"/>
    <mergeCell ref="A90:A91"/>
    <mergeCell ref="B90:B91"/>
    <mergeCell ref="F90:F91"/>
    <mergeCell ref="G90:G91"/>
    <mergeCell ref="A101:B101"/>
    <mergeCell ref="F101:G101"/>
    <mergeCell ref="A100:B100"/>
    <mergeCell ref="F100:G100"/>
    <mergeCell ref="F99:G99"/>
  </mergeCells>
  <pageMargins left="0.7" right="0.7" top="0.75" bottom="0.75" header="0.3" footer="0.3"/>
  <pageSetup paperSize="9" scale="82" orientation="portrait" r:id="rId1"/>
  <rowBreaks count="1" manualBreakCount="1">
    <brk id="42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rightToLeft="1" view="pageBreakPreview" topLeftCell="A70" zoomScaleNormal="100" zoomScaleSheetLayoutView="100" workbookViewId="0">
      <selection activeCell="E74" sqref="E74"/>
    </sheetView>
  </sheetViews>
  <sheetFormatPr defaultColWidth="17.5703125" defaultRowHeight="19.5" customHeight="1" x14ac:dyDescent="0.25"/>
  <cols>
    <col min="1" max="1" width="5.42578125" customWidth="1"/>
    <col min="2" max="2" width="20.28515625" bestFit="1" customWidth="1"/>
    <col min="3" max="5" width="12.140625" style="113" customWidth="1"/>
    <col min="6" max="6" width="26.85546875" customWidth="1"/>
    <col min="7" max="7" width="13.85546875" bestFit="1" customWidth="1"/>
    <col min="8" max="8" width="20.42578125" bestFit="1" customWidth="1"/>
    <col min="9" max="11" width="6.85546875" bestFit="1" customWidth="1"/>
    <col min="12" max="12" width="11.28515625" customWidth="1"/>
    <col min="13" max="13" width="12.7109375" customWidth="1"/>
  </cols>
  <sheetData>
    <row r="1" spans="1:14" ht="22.5" customHeight="1" x14ac:dyDescent="0.55000000000000004">
      <c r="A1" s="620" t="s">
        <v>2236</v>
      </c>
      <c r="B1" s="620"/>
      <c r="C1" s="620"/>
      <c r="D1" s="620"/>
      <c r="E1" s="620"/>
      <c r="F1" s="620"/>
      <c r="G1" s="620"/>
    </row>
    <row r="2" spans="1:14" ht="28.5" customHeight="1" thickBot="1" x14ac:dyDescent="0.3">
      <c r="A2" s="619" t="s">
        <v>2239</v>
      </c>
      <c r="B2" s="619"/>
      <c r="C2" s="619"/>
      <c r="D2" s="619"/>
      <c r="E2" s="619"/>
      <c r="F2" s="619"/>
      <c r="G2" s="619"/>
      <c r="H2" s="6"/>
      <c r="I2" s="6"/>
      <c r="J2" s="6"/>
    </row>
    <row r="3" spans="1:14" ht="15.75" customHeight="1" x14ac:dyDescent="0.25">
      <c r="A3" s="680" t="s">
        <v>0</v>
      </c>
      <c r="B3" s="703" t="s">
        <v>1</v>
      </c>
      <c r="C3" s="241" t="s">
        <v>2</v>
      </c>
      <c r="D3" s="169" t="s">
        <v>3</v>
      </c>
      <c r="E3" s="243" t="s">
        <v>4</v>
      </c>
      <c r="F3" s="565" t="s">
        <v>5</v>
      </c>
      <c r="G3" s="708" t="s">
        <v>6</v>
      </c>
      <c r="H3" s="6"/>
      <c r="I3" s="6"/>
      <c r="J3" s="6"/>
    </row>
    <row r="4" spans="1:14" ht="17.25" customHeight="1" thickBot="1" x14ac:dyDescent="0.3">
      <c r="A4" s="681"/>
      <c r="B4" s="704"/>
      <c r="C4" s="242" t="s">
        <v>7</v>
      </c>
      <c r="D4" s="170" t="s">
        <v>8</v>
      </c>
      <c r="E4" s="244" t="s">
        <v>9</v>
      </c>
      <c r="F4" s="566"/>
      <c r="G4" s="709"/>
      <c r="H4" s="6"/>
      <c r="I4" s="6"/>
      <c r="J4" s="6"/>
    </row>
    <row r="5" spans="1:14" ht="17.25" customHeight="1" x14ac:dyDescent="0.25">
      <c r="A5" s="684" t="s">
        <v>1315</v>
      </c>
      <c r="B5" s="51" t="s">
        <v>1316</v>
      </c>
      <c r="C5" s="436">
        <v>2</v>
      </c>
      <c r="D5" s="437">
        <v>3</v>
      </c>
      <c r="E5" s="437">
        <v>5</v>
      </c>
      <c r="F5" s="85" t="s">
        <v>1317</v>
      </c>
      <c r="G5" s="687" t="s">
        <v>1318</v>
      </c>
      <c r="H5" s="6" t="s">
        <v>1316</v>
      </c>
      <c r="I5" s="6">
        <v>2</v>
      </c>
      <c r="J5" s="6">
        <v>3</v>
      </c>
      <c r="K5">
        <v>5</v>
      </c>
      <c r="L5" s="514">
        <f>C5-I5</f>
        <v>0</v>
      </c>
      <c r="M5" s="514">
        <f t="shared" ref="M5:N5" si="0">D5-J5</f>
        <v>0</v>
      </c>
      <c r="N5" s="514">
        <f t="shared" si="0"/>
        <v>0</v>
      </c>
    </row>
    <row r="6" spans="1:14" ht="17.25" customHeight="1" x14ac:dyDescent="0.25">
      <c r="A6" s="727"/>
      <c r="B6" s="116" t="s">
        <v>2113</v>
      </c>
      <c r="C6" s="438">
        <v>6739</v>
      </c>
      <c r="D6" s="439">
        <v>6508</v>
      </c>
      <c r="E6" s="439">
        <v>13247</v>
      </c>
      <c r="F6" s="96" t="s">
        <v>2115</v>
      </c>
      <c r="G6" s="728"/>
      <c r="H6" t="s">
        <v>2113</v>
      </c>
      <c r="I6">
        <v>6739</v>
      </c>
      <c r="J6">
        <v>6508</v>
      </c>
      <c r="K6">
        <v>13247</v>
      </c>
      <c r="L6" s="514">
        <f t="shared" ref="L6:L51" si="1">C6-I6</f>
        <v>0</v>
      </c>
      <c r="M6" s="514">
        <f t="shared" ref="M6:M51" si="2">D6-J6</f>
        <v>0</v>
      </c>
      <c r="N6" s="514">
        <f t="shared" ref="N6:N51" si="3">E6-K6</f>
        <v>0</v>
      </c>
    </row>
    <row r="7" spans="1:14" ht="17.25" customHeight="1" thickBot="1" x14ac:dyDescent="0.3">
      <c r="A7" s="686"/>
      <c r="B7" s="94" t="s">
        <v>2062</v>
      </c>
      <c r="C7" s="440">
        <v>408173</v>
      </c>
      <c r="D7" s="441">
        <v>371630</v>
      </c>
      <c r="E7" s="441">
        <v>779803</v>
      </c>
      <c r="F7" s="91" t="s">
        <v>1318</v>
      </c>
      <c r="G7" s="689"/>
      <c r="H7" s="6" t="s">
        <v>1315</v>
      </c>
      <c r="I7" s="6">
        <v>408173</v>
      </c>
      <c r="J7" s="6">
        <v>371630.00000000047</v>
      </c>
      <c r="K7">
        <v>779802.99999999965</v>
      </c>
      <c r="L7" s="514">
        <f t="shared" si="1"/>
        <v>0</v>
      </c>
      <c r="M7" s="514">
        <f t="shared" si="2"/>
        <v>-4.6566128730773926E-10</v>
      </c>
      <c r="N7" s="514">
        <f t="shared" si="3"/>
        <v>0</v>
      </c>
    </row>
    <row r="8" spans="1:14" ht="17.25" customHeight="1" thickBot="1" x14ac:dyDescent="0.3">
      <c r="A8" s="629" t="s">
        <v>54</v>
      </c>
      <c r="B8" s="612"/>
      <c r="C8" s="372">
        <f>SUM(C5:C7)</f>
        <v>414914</v>
      </c>
      <c r="D8" s="372">
        <f t="shared" ref="D8:E8" si="4">SUM(D5:D7)</f>
        <v>378141</v>
      </c>
      <c r="E8" s="372">
        <f t="shared" si="4"/>
        <v>793055</v>
      </c>
      <c r="F8" s="640" t="s">
        <v>55</v>
      </c>
      <c r="G8" s="641"/>
      <c r="H8" s="6"/>
      <c r="I8" s="6">
        <v>414914</v>
      </c>
      <c r="J8" s="6">
        <v>378141.00000000047</v>
      </c>
      <c r="K8">
        <v>793054.99999999965</v>
      </c>
      <c r="L8" s="514">
        <f t="shared" si="1"/>
        <v>0</v>
      </c>
      <c r="M8" s="514">
        <f t="shared" si="2"/>
        <v>-4.6566128730773926E-10</v>
      </c>
      <c r="N8" s="514">
        <f t="shared" si="3"/>
        <v>0</v>
      </c>
    </row>
    <row r="9" spans="1:14" ht="17.25" customHeight="1" x14ac:dyDescent="0.25">
      <c r="A9" s="729" t="s">
        <v>1319</v>
      </c>
      <c r="B9" s="245" t="s">
        <v>1319</v>
      </c>
      <c r="C9" s="442">
        <v>1859</v>
      </c>
      <c r="D9" s="401">
        <v>1715</v>
      </c>
      <c r="E9" s="401">
        <v>3574</v>
      </c>
      <c r="F9" s="44" t="s">
        <v>1320</v>
      </c>
      <c r="G9" s="734" t="s">
        <v>1320</v>
      </c>
      <c r="H9" s="6" t="s">
        <v>1319</v>
      </c>
      <c r="I9" s="6">
        <v>256887.00000000003</v>
      </c>
      <c r="J9" s="6">
        <v>225170.99999999983</v>
      </c>
      <c r="K9">
        <v>482058</v>
      </c>
      <c r="L9" s="514">
        <f t="shared" si="1"/>
        <v>-255028.00000000003</v>
      </c>
      <c r="M9" s="514">
        <f t="shared" si="2"/>
        <v>-223455.99999999983</v>
      </c>
      <c r="N9" s="514">
        <f t="shared" si="3"/>
        <v>-478484</v>
      </c>
    </row>
    <row r="10" spans="1:14" ht="15.75" customHeight="1" x14ac:dyDescent="0.25">
      <c r="A10" s="730"/>
      <c r="B10" s="245" t="s">
        <v>963</v>
      </c>
      <c r="C10" s="442">
        <v>33049</v>
      </c>
      <c r="D10" s="401">
        <v>30325</v>
      </c>
      <c r="E10" s="401">
        <v>63374</v>
      </c>
      <c r="F10" s="44" t="s">
        <v>964</v>
      </c>
      <c r="G10" s="735"/>
      <c r="H10" s="6"/>
      <c r="I10" s="6">
        <v>256887.00000000003</v>
      </c>
      <c r="J10" s="6">
        <v>225170.99999999983</v>
      </c>
      <c r="K10">
        <v>482058</v>
      </c>
      <c r="L10" s="514">
        <f t="shared" si="1"/>
        <v>-223838.00000000003</v>
      </c>
      <c r="M10" s="514">
        <f t="shared" si="2"/>
        <v>-194845.99999999983</v>
      </c>
      <c r="N10" s="514">
        <f t="shared" si="3"/>
        <v>-418684</v>
      </c>
    </row>
    <row r="11" spans="1:14" ht="15.75" x14ac:dyDescent="0.25">
      <c r="A11" s="730"/>
      <c r="B11" s="245" t="s">
        <v>1845</v>
      </c>
      <c r="C11" s="443">
        <v>66895</v>
      </c>
      <c r="D11" s="403">
        <v>57127</v>
      </c>
      <c r="E11" s="403">
        <v>124022</v>
      </c>
      <c r="F11" s="96" t="s">
        <v>1846</v>
      </c>
      <c r="G11" s="735"/>
      <c r="H11" s="6"/>
      <c r="I11" s="6"/>
      <c r="J11" s="6"/>
      <c r="L11" s="514">
        <f t="shared" si="1"/>
        <v>66895</v>
      </c>
      <c r="M11" s="514">
        <f t="shared" si="2"/>
        <v>57127</v>
      </c>
      <c r="N11" s="514">
        <f t="shared" si="3"/>
        <v>124022</v>
      </c>
    </row>
    <row r="12" spans="1:14" ht="15.75" x14ac:dyDescent="0.25">
      <c r="A12" s="730"/>
      <c r="B12" s="245" t="s">
        <v>116</v>
      </c>
      <c r="C12" s="443">
        <v>58774</v>
      </c>
      <c r="D12" s="403">
        <v>49850</v>
      </c>
      <c r="E12" s="403">
        <v>108624</v>
      </c>
      <c r="F12" s="44" t="s">
        <v>117</v>
      </c>
      <c r="G12" s="735"/>
      <c r="H12" s="6"/>
      <c r="I12" s="6"/>
      <c r="J12" s="6"/>
      <c r="L12" s="514">
        <f t="shared" si="1"/>
        <v>58774</v>
      </c>
      <c r="M12" s="514">
        <f t="shared" si="2"/>
        <v>49850</v>
      </c>
      <c r="N12" s="514">
        <f t="shared" si="3"/>
        <v>108624</v>
      </c>
    </row>
    <row r="13" spans="1:14" ht="15.75" x14ac:dyDescent="0.25">
      <c r="A13" s="730"/>
      <c r="B13" s="245" t="s">
        <v>2155</v>
      </c>
      <c r="C13" s="444">
        <v>41449</v>
      </c>
      <c r="D13" s="396">
        <v>38105</v>
      </c>
      <c r="E13" s="396">
        <v>79554</v>
      </c>
      <c r="F13" s="44" t="s">
        <v>2149</v>
      </c>
      <c r="G13" s="735"/>
      <c r="H13" s="6"/>
      <c r="I13" s="6"/>
      <c r="J13" s="6"/>
      <c r="L13" s="514">
        <f t="shared" si="1"/>
        <v>41449</v>
      </c>
      <c r="M13" s="514">
        <f t="shared" si="2"/>
        <v>38105</v>
      </c>
      <c r="N13" s="514">
        <f t="shared" si="3"/>
        <v>79554</v>
      </c>
    </row>
    <row r="14" spans="1:14" ht="16.5" thickBot="1" x14ac:dyDescent="0.3">
      <c r="A14" s="731"/>
      <c r="B14" s="246" t="s">
        <v>2147</v>
      </c>
      <c r="C14" s="443">
        <v>54861</v>
      </c>
      <c r="D14" s="403">
        <v>48049</v>
      </c>
      <c r="E14" s="403">
        <v>102910</v>
      </c>
      <c r="F14" s="44" t="s">
        <v>2148</v>
      </c>
      <c r="G14" s="736"/>
      <c r="H14" s="6"/>
      <c r="I14" s="6"/>
      <c r="J14" s="6"/>
      <c r="L14" s="514">
        <f t="shared" si="1"/>
        <v>54861</v>
      </c>
      <c r="M14" s="514">
        <f t="shared" si="2"/>
        <v>48049</v>
      </c>
      <c r="N14" s="514">
        <f t="shared" si="3"/>
        <v>102910</v>
      </c>
    </row>
    <row r="15" spans="1:14" ht="16.5" thickBot="1" x14ac:dyDescent="0.3">
      <c r="A15" s="629" t="s">
        <v>54</v>
      </c>
      <c r="B15" s="612"/>
      <c r="C15" s="372">
        <f>SUM(C9:C14)</f>
        <v>256887</v>
      </c>
      <c r="D15" s="372">
        <f>SUM(D9:D14)</f>
        <v>225171</v>
      </c>
      <c r="E15" s="372">
        <f>SUM(E9:E14)</f>
        <v>482058</v>
      </c>
      <c r="F15" s="640" t="s">
        <v>55</v>
      </c>
      <c r="G15" s="641"/>
      <c r="H15" s="6"/>
      <c r="I15" s="6"/>
      <c r="J15" s="6"/>
      <c r="L15" s="514">
        <f t="shared" si="1"/>
        <v>256887</v>
      </c>
      <c r="M15" s="514">
        <f t="shared" si="2"/>
        <v>225171</v>
      </c>
      <c r="N15" s="514">
        <f t="shared" si="3"/>
        <v>482058</v>
      </c>
    </row>
    <row r="16" spans="1:14" ht="16.5" customHeight="1" x14ac:dyDescent="0.25">
      <c r="A16" s="729" t="s">
        <v>1321</v>
      </c>
      <c r="B16" s="89" t="s">
        <v>1321</v>
      </c>
      <c r="C16" s="438">
        <v>1886</v>
      </c>
      <c r="D16" s="439">
        <v>1710</v>
      </c>
      <c r="E16" s="439">
        <v>3596</v>
      </c>
      <c r="F16" s="253" t="s">
        <v>1322</v>
      </c>
      <c r="G16" s="732" t="s">
        <v>1322</v>
      </c>
      <c r="H16" s="6" t="s">
        <v>1321</v>
      </c>
      <c r="I16" s="6">
        <v>1886.0000000000002</v>
      </c>
      <c r="J16" s="6">
        <v>1710</v>
      </c>
      <c r="K16">
        <v>3596</v>
      </c>
      <c r="L16" s="514">
        <f t="shared" si="1"/>
        <v>0</v>
      </c>
      <c r="M16" s="514">
        <f t="shared" si="2"/>
        <v>0</v>
      </c>
      <c r="N16" s="514">
        <f t="shared" si="3"/>
        <v>0</v>
      </c>
    </row>
    <row r="17" spans="1:14" ht="19.5" customHeight="1" x14ac:dyDescent="0.25">
      <c r="A17" s="730"/>
      <c r="B17" s="61" t="s">
        <v>1066</v>
      </c>
      <c r="C17" s="438">
        <v>1210</v>
      </c>
      <c r="D17" s="439">
        <v>1022</v>
      </c>
      <c r="E17" s="439">
        <v>2232</v>
      </c>
      <c r="F17" s="44" t="s">
        <v>1067</v>
      </c>
      <c r="G17" s="699"/>
      <c r="H17" s="6" t="s">
        <v>1066</v>
      </c>
      <c r="I17" s="6">
        <v>1210.0000000000002</v>
      </c>
      <c r="J17" s="6">
        <v>1022</v>
      </c>
      <c r="K17">
        <v>2232</v>
      </c>
      <c r="L17" s="514">
        <f t="shared" si="1"/>
        <v>0</v>
      </c>
      <c r="M17" s="514">
        <f t="shared" si="2"/>
        <v>0</v>
      </c>
      <c r="N17" s="514">
        <f t="shared" si="3"/>
        <v>0</v>
      </c>
    </row>
    <row r="18" spans="1:14" ht="16.5" customHeight="1" x14ac:dyDescent="0.25">
      <c r="A18" s="730"/>
      <c r="B18" s="61" t="s">
        <v>1323</v>
      </c>
      <c r="C18" s="438">
        <v>1383</v>
      </c>
      <c r="D18" s="439">
        <v>1227</v>
      </c>
      <c r="E18" s="439">
        <v>2610</v>
      </c>
      <c r="F18" s="44" t="s">
        <v>1324</v>
      </c>
      <c r="G18" s="699"/>
      <c r="H18" s="6" t="s">
        <v>1323</v>
      </c>
      <c r="I18" s="6">
        <v>1383.0000000000002</v>
      </c>
      <c r="J18" s="6">
        <v>1227</v>
      </c>
      <c r="K18" s="6">
        <v>2610</v>
      </c>
      <c r="L18" s="514">
        <f t="shared" si="1"/>
        <v>0</v>
      </c>
      <c r="M18" s="514">
        <f t="shared" si="2"/>
        <v>0</v>
      </c>
      <c r="N18" s="514">
        <f t="shared" si="3"/>
        <v>0</v>
      </c>
    </row>
    <row r="19" spans="1:14" ht="15.75" customHeight="1" x14ac:dyDescent="0.25">
      <c r="A19" s="730"/>
      <c r="B19" s="61" t="s">
        <v>1325</v>
      </c>
      <c r="C19" s="438">
        <v>891</v>
      </c>
      <c r="D19" s="439">
        <v>590</v>
      </c>
      <c r="E19" s="439">
        <v>1481</v>
      </c>
      <c r="F19" s="44" t="s">
        <v>1326</v>
      </c>
      <c r="G19" s="699"/>
      <c r="H19" s="6" t="s">
        <v>1325</v>
      </c>
      <c r="I19" s="6">
        <v>890.99999999999989</v>
      </c>
      <c r="J19" s="6">
        <v>590</v>
      </c>
      <c r="K19">
        <v>1481</v>
      </c>
      <c r="L19" s="514">
        <f t="shared" si="1"/>
        <v>0</v>
      </c>
      <c r="M19" s="514">
        <f t="shared" si="2"/>
        <v>0</v>
      </c>
      <c r="N19" s="514">
        <f t="shared" si="3"/>
        <v>0</v>
      </c>
    </row>
    <row r="20" spans="1:14" ht="18" customHeight="1" x14ac:dyDescent="0.25">
      <c r="A20" s="730"/>
      <c r="B20" s="61" t="s">
        <v>1327</v>
      </c>
      <c r="C20" s="438">
        <v>1178</v>
      </c>
      <c r="D20" s="439">
        <v>1224</v>
      </c>
      <c r="E20" s="439">
        <v>2402</v>
      </c>
      <c r="F20" s="44" t="s">
        <v>1328</v>
      </c>
      <c r="G20" s="699"/>
      <c r="H20" s="6" t="s">
        <v>1327</v>
      </c>
      <c r="I20" s="6">
        <v>1178</v>
      </c>
      <c r="J20" s="6">
        <v>1224</v>
      </c>
      <c r="K20">
        <v>2402.0000000000005</v>
      </c>
      <c r="L20" s="514">
        <f t="shared" si="1"/>
        <v>0</v>
      </c>
      <c r="M20" s="514">
        <f t="shared" si="2"/>
        <v>0</v>
      </c>
      <c r="N20" s="514">
        <f t="shared" si="3"/>
        <v>0</v>
      </c>
    </row>
    <row r="21" spans="1:14" ht="19.5" customHeight="1" x14ac:dyDescent="0.25">
      <c r="A21" s="730"/>
      <c r="B21" s="61" t="s">
        <v>1329</v>
      </c>
      <c r="C21" s="438">
        <v>1491</v>
      </c>
      <c r="D21" s="439">
        <v>1306</v>
      </c>
      <c r="E21" s="439">
        <v>2797</v>
      </c>
      <c r="F21" s="44" t="s">
        <v>1330</v>
      </c>
      <c r="G21" s="699"/>
      <c r="H21" s="6" t="s">
        <v>1329</v>
      </c>
      <c r="I21" s="6">
        <v>1491</v>
      </c>
      <c r="J21" s="6">
        <v>1306</v>
      </c>
      <c r="K21">
        <v>2797</v>
      </c>
      <c r="L21" s="514">
        <f t="shared" si="1"/>
        <v>0</v>
      </c>
      <c r="M21" s="514">
        <f t="shared" si="2"/>
        <v>0</v>
      </c>
      <c r="N21" s="514">
        <f t="shared" si="3"/>
        <v>0</v>
      </c>
    </row>
    <row r="22" spans="1:14" ht="19.5" customHeight="1" x14ac:dyDescent="0.25">
      <c r="A22" s="730"/>
      <c r="B22" s="61" t="s">
        <v>1331</v>
      </c>
      <c r="C22" s="438">
        <v>871</v>
      </c>
      <c r="D22" s="439">
        <v>694</v>
      </c>
      <c r="E22" s="439">
        <v>1565</v>
      </c>
      <c r="F22" s="44" t="s">
        <v>1332</v>
      </c>
      <c r="G22" s="699"/>
      <c r="H22" s="6" t="s">
        <v>1331</v>
      </c>
      <c r="I22" s="6">
        <v>871</v>
      </c>
      <c r="J22" s="6">
        <v>694.00000000000011</v>
      </c>
      <c r="K22">
        <v>1565.0000000000002</v>
      </c>
      <c r="L22" s="514">
        <f t="shared" si="1"/>
        <v>0</v>
      </c>
      <c r="M22" s="514">
        <f t="shared" si="2"/>
        <v>0</v>
      </c>
      <c r="N22" s="514">
        <f t="shared" si="3"/>
        <v>0</v>
      </c>
    </row>
    <row r="23" spans="1:14" ht="19.5" customHeight="1" x14ac:dyDescent="0.25">
      <c r="A23" s="730"/>
      <c r="B23" s="61" t="s">
        <v>475</v>
      </c>
      <c r="C23" s="438">
        <v>1133</v>
      </c>
      <c r="D23" s="439">
        <v>1035</v>
      </c>
      <c r="E23" s="439">
        <v>2168</v>
      </c>
      <c r="F23" s="44" t="s">
        <v>1333</v>
      </c>
      <c r="G23" s="699"/>
      <c r="H23" s="6" t="s">
        <v>475</v>
      </c>
      <c r="I23" s="6">
        <v>1133</v>
      </c>
      <c r="J23" s="6">
        <v>1035.0000000000002</v>
      </c>
      <c r="K23">
        <v>2168</v>
      </c>
      <c r="L23" s="514">
        <f t="shared" si="1"/>
        <v>0</v>
      </c>
      <c r="M23" s="514">
        <f t="shared" si="2"/>
        <v>0</v>
      </c>
      <c r="N23" s="514">
        <f t="shared" si="3"/>
        <v>0</v>
      </c>
    </row>
    <row r="24" spans="1:14" ht="19.5" customHeight="1" x14ac:dyDescent="0.25">
      <c r="A24" s="730"/>
      <c r="B24" s="61" t="s">
        <v>1334</v>
      </c>
      <c r="C24" s="438">
        <v>256</v>
      </c>
      <c r="D24" s="439">
        <v>204</v>
      </c>
      <c r="E24" s="439">
        <v>460</v>
      </c>
      <c r="F24" s="44" t="s">
        <v>1335</v>
      </c>
      <c r="G24" s="699"/>
      <c r="H24" t="s">
        <v>1334</v>
      </c>
      <c r="I24">
        <v>256</v>
      </c>
      <c r="J24" s="6">
        <v>204</v>
      </c>
      <c r="K24" s="6">
        <v>460</v>
      </c>
      <c r="L24" s="514">
        <f t="shared" si="1"/>
        <v>0</v>
      </c>
      <c r="M24" s="514">
        <f t="shared" si="2"/>
        <v>0</v>
      </c>
      <c r="N24" s="514">
        <f t="shared" si="3"/>
        <v>0</v>
      </c>
    </row>
    <row r="25" spans="1:14" ht="19.5" customHeight="1" x14ac:dyDescent="0.25">
      <c r="A25" s="730"/>
      <c r="B25" s="61" t="s">
        <v>1336</v>
      </c>
      <c r="C25" s="438">
        <v>429</v>
      </c>
      <c r="D25" s="439">
        <v>332</v>
      </c>
      <c r="E25" s="439">
        <v>761</v>
      </c>
      <c r="F25" s="44" t="s">
        <v>1337</v>
      </c>
      <c r="G25" s="699"/>
      <c r="H25" s="6" t="s">
        <v>1336</v>
      </c>
      <c r="I25" s="6">
        <v>429</v>
      </c>
      <c r="J25" s="6">
        <v>332</v>
      </c>
      <c r="K25">
        <v>760.99999999999989</v>
      </c>
      <c r="L25" s="514">
        <f t="shared" si="1"/>
        <v>0</v>
      </c>
      <c r="M25" s="514">
        <f t="shared" si="2"/>
        <v>0</v>
      </c>
      <c r="N25" s="514">
        <f t="shared" si="3"/>
        <v>0</v>
      </c>
    </row>
    <row r="26" spans="1:14" ht="19.5" customHeight="1" x14ac:dyDescent="0.25">
      <c r="A26" s="730"/>
      <c r="B26" s="61" t="s">
        <v>1338</v>
      </c>
      <c r="C26" s="438">
        <v>393</v>
      </c>
      <c r="D26" s="439">
        <v>377</v>
      </c>
      <c r="E26" s="439">
        <v>770</v>
      </c>
      <c r="F26" s="44" t="s">
        <v>1339</v>
      </c>
      <c r="G26" s="699"/>
      <c r="H26" s="6" t="s">
        <v>1338</v>
      </c>
      <c r="I26" s="6">
        <v>393</v>
      </c>
      <c r="J26" s="6">
        <v>377.00000000000006</v>
      </c>
      <c r="K26">
        <v>770</v>
      </c>
      <c r="L26" s="514">
        <f t="shared" si="1"/>
        <v>0</v>
      </c>
      <c r="M26" s="514">
        <f t="shared" si="2"/>
        <v>0</v>
      </c>
      <c r="N26" s="514">
        <f t="shared" si="3"/>
        <v>0</v>
      </c>
    </row>
    <row r="27" spans="1:14" ht="19.5" customHeight="1" x14ac:dyDescent="0.25">
      <c r="A27" s="730"/>
      <c r="B27" s="61" t="s">
        <v>1340</v>
      </c>
      <c r="C27" s="438">
        <v>12</v>
      </c>
      <c r="D27" s="439">
        <v>14</v>
      </c>
      <c r="E27" s="439">
        <v>26</v>
      </c>
      <c r="F27" s="44" t="s">
        <v>1341</v>
      </c>
      <c r="G27" s="699"/>
      <c r="H27" s="6" t="s">
        <v>1340</v>
      </c>
      <c r="I27" s="6">
        <v>12</v>
      </c>
      <c r="J27" s="6">
        <v>13.999999999999998</v>
      </c>
      <c r="K27">
        <v>26</v>
      </c>
      <c r="L27" s="514">
        <f t="shared" si="1"/>
        <v>0</v>
      </c>
      <c r="M27" s="514">
        <f t="shared" si="2"/>
        <v>0</v>
      </c>
      <c r="N27" s="514">
        <f t="shared" si="3"/>
        <v>0</v>
      </c>
    </row>
    <row r="28" spans="1:14" ht="19.5" customHeight="1" x14ac:dyDescent="0.25">
      <c r="A28" s="730"/>
      <c r="B28" s="61" t="s">
        <v>1342</v>
      </c>
      <c r="C28" s="438">
        <v>490</v>
      </c>
      <c r="D28" s="439">
        <v>345</v>
      </c>
      <c r="E28" s="439">
        <v>835</v>
      </c>
      <c r="F28" s="44" t="s">
        <v>1343</v>
      </c>
      <c r="G28" s="699"/>
      <c r="H28" s="6" t="s">
        <v>1342</v>
      </c>
      <c r="I28" s="6">
        <v>490.00000000000006</v>
      </c>
      <c r="J28" s="6">
        <v>345.00000000000006</v>
      </c>
      <c r="K28">
        <v>835</v>
      </c>
      <c r="L28" s="514">
        <f t="shared" si="1"/>
        <v>0</v>
      </c>
      <c r="M28" s="514">
        <f t="shared" si="2"/>
        <v>0</v>
      </c>
      <c r="N28" s="514">
        <f t="shared" si="3"/>
        <v>0</v>
      </c>
    </row>
    <row r="29" spans="1:14" ht="19.5" customHeight="1" x14ac:dyDescent="0.25">
      <c r="A29" s="730"/>
      <c r="B29" s="280" t="s">
        <v>1344</v>
      </c>
      <c r="C29" s="438">
        <v>1061</v>
      </c>
      <c r="D29" s="439">
        <v>872</v>
      </c>
      <c r="E29" s="439">
        <v>1933</v>
      </c>
      <c r="F29" s="281" t="s">
        <v>1345</v>
      </c>
      <c r="G29" s="698"/>
      <c r="H29" t="s">
        <v>1344</v>
      </c>
      <c r="I29">
        <v>1061</v>
      </c>
      <c r="J29">
        <v>872</v>
      </c>
      <c r="K29">
        <v>1933.0000000000002</v>
      </c>
      <c r="L29" s="514">
        <f t="shared" si="1"/>
        <v>0</v>
      </c>
      <c r="M29" s="514">
        <f t="shared" si="2"/>
        <v>0</v>
      </c>
      <c r="N29" s="514">
        <f t="shared" si="3"/>
        <v>0</v>
      </c>
    </row>
    <row r="30" spans="1:14" ht="19.5" customHeight="1" x14ac:dyDescent="0.25">
      <c r="A30" s="730"/>
      <c r="B30" s="61" t="s">
        <v>1346</v>
      </c>
      <c r="C30" s="438">
        <v>991</v>
      </c>
      <c r="D30" s="439">
        <v>923</v>
      </c>
      <c r="E30" s="439">
        <v>1914</v>
      </c>
      <c r="F30" s="44" t="s">
        <v>1347</v>
      </c>
      <c r="G30" s="699"/>
      <c r="H30" t="s">
        <v>1346</v>
      </c>
      <c r="I30">
        <v>991</v>
      </c>
      <c r="J30">
        <v>923</v>
      </c>
      <c r="K30">
        <v>1914</v>
      </c>
      <c r="L30" s="514">
        <f t="shared" si="1"/>
        <v>0</v>
      </c>
      <c r="M30" s="514">
        <f t="shared" si="2"/>
        <v>0</v>
      </c>
      <c r="N30" s="514">
        <f t="shared" si="3"/>
        <v>0</v>
      </c>
    </row>
    <row r="31" spans="1:14" ht="19.5" customHeight="1" x14ac:dyDescent="0.25">
      <c r="A31" s="730"/>
      <c r="B31" s="61" t="s">
        <v>1348</v>
      </c>
      <c r="C31" s="438">
        <v>482</v>
      </c>
      <c r="D31" s="439">
        <v>349</v>
      </c>
      <c r="E31" s="439">
        <v>831</v>
      </c>
      <c r="F31" s="44" t="s">
        <v>1349</v>
      </c>
      <c r="G31" s="699"/>
      <c r="H31" s="6" t="s">
        <v>1348</v>
      </c>
      <c r="I31" s="6">
        <v>482.00000000000006</v>
      </c>
      <c r="J31" s="6">
        <v>349</v>
      </c>
      <c r="K31">
        <v>830.99999999999989</v>
      </c>
      <c r="L31" s="514">
        <f t="shared" si="1"/>
        <v>0</v>
      </c>
      <c r="M31" s="514">
        <f t="shared" si="2"/>
        <v>0</v>
      </c>
      <c r="N31" s="514">
        <f t="shared" si="3"/>
        <v>0</v>
      </c>
    </row>
    <row r="32" spans="1:14" ht="19.5" customHeight="1" x14ac:dyDescent="0.25">
      <c r="A32" s="730"/>
      <c r="B32" s="61" t="s">
        <v>1350</v>
      </c>
      <c r="C32" s="438">
        <v>588</v>
      </c>
      <c r="D32" s="439">
        <v>600</v>
      </c>
      <c r="E32" s="439">
        <v>1188</v>
      </c>
      <c r="F32" s="44" t="s">
        <v>1351</v>
      </c>
      <c r="G32" s="699"/>
      <c r="H32" s="6" t="s">
        <v>1350</v>
      </c>
      <c r="I32" s="6">
        <v>588</v>
      </c>
      <c r="J32" s="6">
        <v>600</v>
      </c>
      <c r="K32">
        <v>1188</v>
      </c>
      <c r="L32" s="514">
        <f t="shared" si="1"/>
        <v>0</v>
      </c>
      <c r="M32" s="514">
        <f t="shared" si="2"/>
        <v>0</v>
      </c>
      <c r="N32" s="514">
        <f t="shared" si="3"/>
        <v>0</v>
      </c>
    </row>
    <row r="33" spans="1:14" ht="19.5" customHeight="1" x14ac:dyDescent="0.25">
      <c r="A33" s="730"/>
      <c r="B33" s="61" t="s">
        <v>1352</v>
      </c>
      <c r="C33" s="438">
        <v>63</v>
      </c>
      <c r="D33" s="439">
        <v>38</v>
      </c>
      <c r="E33" s="439">
        <v>101</v>
      </c>
      <c r="F33" s="44" t="s">
        <v>1353</v>
      </c>
      <c r="G33" s="699"/>
      <c r="H33" s="6" t="s">
        <v>1352</v>
      </c>
      <c r="I33" s="6">
        <v>63.000000000000014</v>
      </c>
      <c r="J33" s="6">
        <v>37.999999999999993</v>
      </c>
      <c r="K33">
        <v>100.99999999999999</v>
      </c>
      <c r="L33" s="514">
        <f t="shared" si="1"/>
        <v>0</v>
      </c>
      <c r="M33" s="514">
        <f t="shared" si="2"/>
        <v>0</v>
      </c>
      <c r="N33" s="514">
        <f t="shared" si="3"/>
        <v>0</v>
      </c>
    </row>
    <row r="34" spans="1:14" ht="19.5" customHeight="1" x14ac:dyDescent="0.25">
      <c r="A34" s="730"/>
      <c r="B34" s="61" t="s">
        <v>973</v>
      </c>
      <c r="C34" s="438">
        <v>93</v>
      </c>
      <c r="D34" s="439">
        <v>87</v>
      </c>
      <c r="E34" s="439">
        <v>180</v>
      </c>
      <c r="F34" s="44" t="s">
        <v>974</v>
      </c>
      <c r="G34" s="699"/>
      <c r="H34" s="6" t="s">
        <v>973</v>
      </c>
      <c r="I34" s="6">
        <v>92.999999999999986</v>
      </c>
      <c r="J34">
        <v>86.999999999999986</v>
      </c>
      <c r="K34">
        <v>180</v>
      </c>
      <c r="L34" s="514">
        <f t="shared" si="1"/>
        <v>0</v>
      </c>
      <c r="M34" s="514">
        <f t="shared" si="2"/>
        <v>0</v>
      </c>
      <c r="N34" s="514">
        <f t="shared" si="3"/>
        <v>0</v>
      </c>
    </row>
    <row r="35" spans="1:14" ht="19.5" customHeight="1" x14ac:dyDescent="0.25">
      <c r="A35" s="730"/>
      <c r="B35" s="61" t="s">
        <v>1354</v>
      </c>
      <c r="C35" s="438">
        <v>206</v>
      </c>
      <c r="D35" s="439">
        <v>243</v>
      </c>
      <c r="E35" s="439">
        <v>449</v>
      </c>
      <c r="F35" s="44" t="s">
        <v>1355</v>
      </c>
      <c r="G35" s="699"/>
      <c r="H35" t="s">
        <v>1354</v>
      </c>
      <c r="I35">
        <v>206</v>
      </c>
      <c r="J35" s="6">
        <v>243</v>
      </c>
      <c r="K35" s="6">
        <v>448.99999999999994</v>
      </c>
      <c r="L35" s="514">
        <f t="shared" si="1"/>
        <v>0</v>
      </c>
      <c r="M35" s="514">
        <f t="shared" si="2"/>
        <v>0</v>
      </c>
      <c r="N35" s="514">
        <f t="shared" si="3"/>
        <v>0</v>
      </c>
    </row>
    <row r="36" spans="1:14" ht="19.5" customHeight="1" x14ac:dyDescent="0.25">
      <c r="A36" s="730"/>
      <c r="B36" s="61" t="s">
        <v>1356</v>
      </c>
      <c r="C36" s="438">
        <v>44</v>
      </c>
      <c r="D36" s="439">
        <v>49</v>
      </c>
      <c r="E36" s="439">
        <v>93</v>
      </c>
      <c r="F36" s="44" t="s">
        <v>1357</v>
      </c>
      <c r="G36" s="699"/>
      <c r="H36" t="s">
        <v>1356</v>
      </c>
      <c r="I36">
        <v>43.999999999999993</v>
      </c>
      <c r="J36">
        <v>49</v>
      </c>
      <c r="K36">
        <v>92.999999999999986</v>
      </c>
      <c r="L36" s="514">
        <f t="shared" si="1"/>
        <v>0</v>
      </c>
      <c r="M36" s="514">
        <f t="shared" si="2"/>
        <v>0</v>
      </c>
      <c r="N36" s="514">
        <f t="shared" si="3"/>
        <v>0</v>
      </c>
    </row>
    <row r="37" spans="1:14" ht="19.5" customHeight="1" x14ac:dyDescent="0.25">
      <c r="A37" s="730"/>
      <c r="B37" s="61" t="s">
        <v>1358</v>
      </c>
      <c r="C37" s="438">
        <v>193</v>
      </c>
      <c r="D37" s="439">
        <v>147</v>
      </c>
      <c r="E37" s="439">
        <v>340</v>
      </c>
      <c r="F37" s="44" t="s">
        <v>1359</v>
      </c>
      <c r="G37" s="699"/>
      <c r="H37" t="s">
        <v>1358</v>
      </c>
      <c r="I37">
        <v>192.99999999999994</v>
      </c>
      <c r="J37">
        <v>147</v>
      </c>
      <c r="K37">
        <v>339.99999999999994</v>
      </c>
      <c r="L37" s="514">
        <f t="shared" si="1"/>
        <v>0</v>
      </c>
      <c r="M37" s="514">
        <f t="shared" si="2"/>
        <v>0</v>
      </c>
      <c r="N37" s="514">
        <f t="shared" si="3"/>
        <v>0</v>
      </c>
    </row>
    <row r="38" spans="1:14" ht="19.5" customHeight="1" x14ac:dyDescent="0.25">
      <c r="A38" s="730"/>
      <c r="B38" s="61" t="s">
        <v>1360</v>
      </c>
      <c r="C38" s="438">
        <v>208</v>
      </c>
      <c r="D38" s="439">
        <v>173</v>
      </c>
      <c r="E38" s="439">
        <v>381</v>
      </c>
      <c r="F38" s="44" t="s">
        <v>1361</v>
      </c>
      <c r="G38" s="699"/>
      <c r="H38" s="135" t="s">
        <v>1360</v>
      </c>
      <c r="I38" s="135">
        <v>208.00000000000003</v>
      </c>
      <c r="J38" s="135">
        <v>173.00000000000003</v>
      </c>
      <c r="K38" s="135">
        <v>381</v>
      </c>
      <c r="L38" s="514">
        <f t="shared" si="1"/>
        <v>0</v>
      </c>
      <c r="M38" s="514">
        <f t="shared" si="2"/>
        <v>0</v>
      </c>
      <c r="N38" s="514">
        <f t="shared" si="3"/>
        <v>0</v>
      </c>
    </row>
    <row r="39" spans="1:14" ht="19.5" customHeight="1" x14ac:dyDescent="0.25">
      <c r="A39" s="730"/>
      <c r="B39" s="62" t="s">
        <v>1362</v>
      </c>
      <c r="C39" s="438">
        <v>693</v>
      </c>
      <c r="D39" s="439">
        <v>499</v>
      </c>
      <c r="E39" s="439">
        <v>1192</v>
      </c>
      <c r="F39" s="86" t="s">
        <v>1363</v>
      </c>
      <c r="G39" s="699"/>
      <c r="H39" t="s">
        <v>1362</v>
      </c>
      <c r="I39">
        <v>693.00000000000011</v>
      </c>
      <c r="J39">
        <v>499</v>
      </c>
      <c r="K39">
        <v>1191.9999999999998</v>
      </c>
      <c r="L39" s="514">
        <f t="shared" si="1"/>
        <v>0</v>
      </c>
      <c r="M39" s="514">
        <f t="shared" si="2"/>
        <v>0</v>
      </c>
      <c r="N39" s="514">
        <f t="shared" si="3"/>
        <v>0</v>
      </c>
    </row>
    <row r="40" spans="1:14" ht="19.5" customHeight="1" thickBot="1" x14ac:dyDescent="0.3">
      <c r="A40" s="731"/>
      <c r="B40" s="58" t="s">
        <v>1397</v>
      </c>
      <c r="C40" s="438">
        <v>181</v>
      </c>
      <c r="D40" s="439">
        <v>6</v>
      </c>
      <c r="E40" s="439">
        <v>187</v>
      </c>
      <c r="F40" s="91" t="s">
        <v>1398</v>
      </c>
      <c r="G40" s="733"/>
      <c r="H40" t="s">
        <v>1397</v>
      </c>
      <c r="I40">
        <v>181</v>
      </c>
      <c r="J40">
        <v>5.9999999999999876</v>
      </c>
      <c r="K40">
        <v>187</v>
      </c>
      <c r="L40" s="514">
        <f t="shared" si="1"/>
        <v>0</v>
      </c>
      <c r="M40" s="514">
        <f t="shared" si="2"/>
        <v>1.2434497875801753E-14</v>
      </c>
      <c r="N40" s="514">
        <f t="shared" si="3"/>
        <v>0</v>
      </c>
    </row>
    <row r="41" spans="1:14" ht="17.25" customHeight="1" thickBot="1" x14ac:dyDescent="0.3">
      <c r="A41" s="629" t="s">
        <v>54</v>
      </c>
      <c r="B41" s="612"/>
      <c r="C41" s="372">
        <f>SUM(C16:C40)</f>
        <v>16426</v>
      </c>
      <c r="D41" s="372">
        <f t="shared" ref="D41:E41" si="5">SUM(D16:D40)</f>
        <v>14066</v>
      </c>
      <c r="E41" s="372">
        <f t="shared" si="5"/>
        <v>30492</v>
      </c>
      <c r="F41" s="640" t="s">
        <v>55</v>
      </c>
      <c r="G41" s="641"/>
      <c r="I41">
        <v>16426</v>
      </c>
      <c r="J41">
        <v>14066</v>
      </c>
      <c r="K41">
        <v>30492</v>
      </c>
      <c r="L41" s="514">
        <f t="shared" si="1"/>
        <v>0</v>
      </c>
      <c r="M41" s="514">
        <f t="shared" si="2"/>
        <v>0</v>
      </c>
      <c r="N41" s="514">
        <f t="shared" si="3"/>
        <v>0</v>
      </c>
    </row>
    <row r="42" spans="1:14" ht="34.5" customHeight="1" thickBot="1" x14ac:dyDescent="0.3">
      <c r="A42" s="65" t="s">
        <v>1364</v>
      </c>
      <c r="B42" s="95" t="s">
        <v>1364</v>
      </c>
      <c r="C42" s="443">
        <v>34793</v>
      </c>
      <c r="D42" s="403">
        <v>27736</v>
      </c>
      <c r="E42" s="403">
        <v>62529</v>
      </c>
      <c r="F42" s="141" t="s">
        <v>1365</v>
      </c>
      <c r="G42" s="93" t="s">
        <v>1365</v>
      </c>
      <c r="H42" t="s">
        <v>1364</v>
      </c>
      <c r="I42">
        <v>34793</v>
      </c>
      <c r="J42">
        <v>27736.000000000004</v>
      </c>
      <c r="K42">
        <v>62529.000000000015</v>
      </c>
      <c r="L42" s="514">
        <f t="shared" si="1"/>
        <v>0</v>
      </c>
      <c r="M42" s="514">
        <f t="shared" si="2"/>
        <v>0</v>
      </c>
      <c r="N42" s="514">
        <f t="shared" si="3"/>
        <v>0</v>
      </c>
    </row>
    <row r="43" spans="1:14" ht="17.25" customHeight="1" thickBot="1" x14ac:dyDescent="0.3">
      <c r="A43" s="629" t="s">
        <v>54</v>
      </c>
      <c r="B43" s="612"/>
      <c r="C43" s="372">
        <f>C42</f>
        <v>34793</v>
      </c>
      <c r="D43" s="372">
        <f t="shared" ref="D43:E43" si="6">D42</f>
        <v>27736</v>
      </c>
      <c r="E43" s="372">
        <f t="shared" si="6"/>
        <v>62529</v>
      </c>
      <c r="F43" s="640" t="s">
        <v>55</v>
      </c>
      <c r="G43" s="641"/>
      <c r="I43">
        <v>34793</v>
      </c>
      <c r="J43">
        <v>27736.000000000004</v>
      </c>
      <c r="K43">
        <v>62529.000000000015</v>
      </c>
      <c r="L43" s="514">
        <f t="shared" si="1"/>
        <v>0</v>
      </c>
      <c r="M43" s="514">
        <f t="shared" si="2"/>
        <v>0</v>
      </c>
      <c r="N43" s="514">
        <f t="shared" si="3"/>
        <v>0</v>
      </c>
    </row>
    <row r="44" spans="1:14" ht="17.25" customHeight="1" x14ac:dyDescent="0.25">
      <c r="A44" s="729" t="s">
        <v>1366</v>
      </c>
      <c r="B44" s="89" t="s">
        <v>1367</v>
      </c>
      <c r="C44" s="438">
        <v>1890</v>
      </c>
      <c r="D44" s="439">
        <v>747</v>
      </c>
      <c r="E44" s="439">
        <v>2637</v>
      </c>
      <c r="F44" s="96" t="s">
        <v>1368</v>
      </c>
      <c r="G44" s="732" t="s">
        <v>1369</v>
      </c>
      <c r="H44" t="s">
        <v>1367</v>
      </c>
      <c r="I44">
        <v>1889.9999999999998</v>
      </c>
      <c r="J44">
        <v>747.00000000000023</v>
      </c>
      <c r="K44">
        <v>2636.9999999999995</v>
      </c>
      <c r="L44" s="514">
        <f t="shared" si="1"/>
        <v>0</v>
      </c>
      <c r="M44" s="514">
        <f t="shared" si="2"/>
        <v>0</v>
      </c>
      <c r="N44" s="514">
        <f t="shared" si="3"/>
        <v>0</v>
      </c>
    </row>
    <row r="45" spans="1:14" ht="16.5" customHeight="1" x14ac:dyDescent="0.25">
      <c r="A45" s="730"/>
      <c r="B45" s="61" t="s">
        <v>1370</v>
      </c>
      <c r="C45" s="438">
        <v>471</v>
      </c>
      <c r="D45" s="439">
        <v>487</v>
      </c>
      <c r="E45" s="439">
        <v>958</v>
      </c>
      <c r="F45" s="44" t="s">
        <v>1371</v>
      </c>
      <c r="G45" s="699"/>
      <c r="H45" t="s">
        <v>1370</v>
      </c>
      <c r="I45">
        <v>470.99999999999994</v>
      </c>
      <c r="J45">
        <v>487.00000000000006</v>
      </c>
      <c r="K45">
        <v>958</v>
      </c>
      <c r="L45" s="514">
        <f t="shared" si="1"/>
        <v>0</v>
      </c>
      <c r="M45" s="514">
        <f t="shared" si="2"/>
        <v>0</v>
      </c>
      <c r="N45" s="514">
        <f t="shared" si="3"/>
        <v>0</v>
      </c>
    </row>
    <row r="46" spans="1:14" ht="17.25" customHeight="1" x14ac:dyDescent="0.25">
      <c r="A46" s="730"/>
      <c r="B46" s="61" t="s">
        <v>1372</v>
      </c>
      <c r="C46" s="438">
        <v>2116</v>
      </c>
      <c r="D46" s="439">
        <v>1745</v>
      </c>
      <c r="E46" s="439">
        <v>3861</v>
      </c>
      <c r="F46" s="44" t="s">
        <v>1373</v>
      </c>
      <c r="G46" s="699"/>
      <c r="H46" t="s">
        <v>1372</v>
      </c>
      <c r="I46">
        <v>2116</v>
      </c>
      <c r="J46">
        <v>1745.0000000000002</v>
      </c>
      <c r="K46">
        <v>3861</v>
      </c>
      <c r="L46" s="514">
        <f t="shared" si="1"/>
        <v>0</v>
      </c>
      <c r="M46" s="514">
        <f t="shared" si="2"/>
        <v>0</v>
      </c>
      <c r="N46" s="514">
        <f t="shared" si="3"/>
        <v>0</v>
      </c>
    </row>
    <row r="47" spans="1:14" ht="17.25" customHeight="1" x14ac:dyDescent="0.25">
      <c r="A47" s="730"/>
      <c r="B47" s="61" t="s">
        <v>1374</v>
      </c>
      <c r="C47" s="438">
        <v>3211</v>
      </c>
      <c r="D47" s="439">
        <v>3057</v>
      </c>
      <c r="E47" s="439">
        <v>6268</v>
      </c>
      <c r="F47" s="44" t="s">
        <v>1375</v>
      </c>
      <c r="G47" s="699"/>
      <c r="H47" t="s">
        <v>1374</v>
      </c>
      <c r="I47">
        <v>3211</v>
      </c>
      <c r="J47">
        <v>3056.9999999999995</v>
      </c>
      <c r="K47">
        <v>6268</v>
      </c>
      <c r="L47" s="514">
        <f t="shared" si="1"/>
        <v>0</v>
      </c>
      <c r="M47" s="514">
        <f t="shared" si="2"/>
        <v>0</v>
      </c>
      <c r="N47" s="514">
        <f t="shared" si="3"/>
        <v>0</v>
      </c>
    </row>
    <row r="48" spans="1:14" ht="17.25" customHeight="1" x14ac:dyDescent="0.25">
      <c r="A48" s="730"/>
      <c r="B48" s="61" t="s">
        <v>1376</v>
      </c>
      <c r="C48" s="438">
        <v>268</v>
      </c>
      <c r="D48" s="439">
        <v>227</v>
      </c>
      <c r="E48" s="439">
        <v>495</v>
      </c>
      <c r="F48" s="44" t="s">
        <v>1377</v>
      </c>
      <c r="G48" s="699"/>
      <c r="H48" s="6" t="s">
        <v>1376</v>
      </c>
      <c r="I48" s="6">
        <v>268.00000000000006</v>
      </c>
      <c r="J48" s="6">
        <v>226.99999999999997</v>
      </c>
      <c r="K48" s="6">
        <v>494.99999999999994</v>
      </c>
      <c r="L48" s="514">
        <f t="shared" si="1"/>
        <v>0</v>
      </c>
      <c r="M48" s="514">
        <f t="shared" si="2"/>
        <v>0</v>
      </c>
      <c r="N48" s="514">
        <f t="shared" si="3"/>
        <v>0</v>
      </c>
    </row>
    <row r="49" spans="1:14" ht="14.25" customHeight="1" x14ac:dyDescent="0.25">
      <c r="A49" s="730"/>
      <c r="B49" s="61" t="s">
        <v>1378</v>
      </c>
      <c r="C49" s="438">
        <v>720</v>
      </c>
      <c r="D49" s="439">
        <v>180</v>
      </c>
      <c r="E49" s="439">
        <v>900</v>
      </c>
      <c r="F49" s="44" t="s">
        <v>1379</v>
      </c>
      <c r="G49" s="699"/>
      <c r="H49" t="s">
        <v>1378</v>
      </c>
      <c r="I49">
        <v>719.99999999999989</v>
      </c>
      <c r="J49">
        <v>180.00000000000003</v>
      </c>
      <c r="K49">
        <v>899.99999999999989</v>
      </c>
      <c r="L49" s="514">
        <f t="shared" si="1"/>
        <v>0</v>
      </c>
      <c r="M49" s="514">
        <f t="shared" si="2"/>
        <v>0</v>
      </c>
      <c r="N49" s="514">
        <f t="shared" si="3"/>
        <v>0</v>
      </c>
    </row>
    <row r="50" spans="1:14" ht="17.25" customHeight="1" thickBot="1" x14ac:dyDescent="0.3">
      <c r="A50" s="730"/>
      <c r="B50" s="61" t="s">
        <v>1380</v>
      </c>
      <c r="C50" s="438">
        <v>967</v>
      </c>
      <c r="D50" s="439">
        <v>507</v>
      </c>
      <c r="E50" s="439">
        <v>1474</v>
      </c>
      <c r="F50" s="44" t="s">
        <v>1381</v>
      </c>
      <c r="G50" s="699"/>
      <c r="H50" t="s">
        <v>1380</v>
      </c>
      <c r="I50">
        <v>967</v>
      </c>
      <c r="J50">
        <v>506.99999999999989</v>
      </c>
      <c r="K50">
        <v>1474</v>
      </c>
      <c r="L50" s="514">
        <f t="shared" si="1"/>
        <v>0</v>
      </c>
      <c r="M50" s="514">
        <f t="shared" si="2"/>
        <v>0</v>
      </c>
      <c r="N50" s="514">
        <f t="shared" si="3"/>
        <v>0</v>
      </c>
    </row>
    <row r="51" spans="1:14" ht="15.75" customHeight="1" thickBot="1" x14ac:dyDescent="0.3">
      <c r="A51" s="629" t="s">
        <v>54</v>
      </c>
      <c r="B51" s="612"/>
      <c r="C51" s="372">
        <f>SUM(C44:C50)</f>
        <v>9643</v>
      </c>
      <c r="D51" s="372">
        <f t="shared" ref="D51:E51" si="7">SUM(D44:D50)</f>
        <v>6950</v>
      </c>
      <c r="E51" s="372">
        <f t="shared" si="7"/>
        <v>16593</v>
      </c>
      <c r="F51" s="640" t="s">
        <v>55</v>
      </c>
      <c r="G51" s="641"/>
      <c r="I51">
        <v>9643</v>
      </c>
      <c r="J51">
        <v>6950</v>
      </c>
      <c r="K51">
        <v>16593</v>
      </c>
      <c r="L51" s="514">
        <f t="shared" si="1"/>
        <v>0</v>
      </c>
      <c r="M51" s="514">
        <f t="shared" si="2"/>
        <v>0</v>
      </c>
      <c r="N51" s="514">
        <f t="shared" si="3"/>
        <v>0</v>
      </c>
    </row>
    <row r="52" spans="1:14" ht="36" customHeight="1" x14ac:dyDescent="0.55000000000000004">
      <c r="A52" s="620" t="s">
        <v>2236</v>
      </c>
      <c r="B52" s="620"/>
      <c r="C52" s="620"/>
      <c r="D52" s="620"/>
      <c r="E52" s="620"/>
      <c r="F52" s="620"/>
      <c r="G52" s="620"/>
      <c r="L52" s="514">
        <f t="shared" ref="L52:L80" si="8">C52-I52</f>
        <v>0</v>
      </c>
      <c r="M52" s="514">
        <f t="shared" ref="M52:M80" si="9">D52-J52</f>
        <v>0</v>
      </c>
      <c r="N52" s="514">
        <f t="shared" ref="N52:N80" si="10">E52-K52</f>
        <v>0</v>
      </c>
    </row>
    <row r="53" spans="1:14" ht="35.25" customHeight="1" thickBot="1" x14ac:dyDescent="0.3">
      <c r="A53" s="619" t="s">
        <v>2239</v>
      </c>
      <c r="B53" s="619"/>
      <c r="C53" s="619"/>
      <c r="D53" s="619"/>
      <c r="E53" s="619"/>
      <c r="F53" s="619"/>
      <c r="G53" s="619"/>
      <c r="L53" s="514">
        <f t="shared" si="8"/>
        <v>0</v>
      </c>
      <c r="M53" s="514">
        <f t="shared" si="9"/>
        <v>0</v>
      </c>
      <c r="N53" s="514">
        <f t="shared" si="10"/>
        <v>0</v>
      </c>
    </row>
    <row r="54" spans="1:14" ht="19.5" customHeight="1" x14ac:dyDescent="0.25">
      <c r="A54" s="680" t="s">
        <v>0</v>
      </c>
      <c r="B54" s="737" t="s">
        <v>1</v>
      </c>
      <c r="C54" s="241" t="s">
        <v>2</v>
      </c>
      <c r="D54" s="169" t="s">
        <v>3</v>
      </c>
      <c r="E54" s="258" t="s">
        <v>4</v>
      </c>
      <c r="F54" s="577" t="s">
        <v>5</v>
      </c>
      <c r="G54" s="708" t="s">
        <v>6</v>
      </c>
      <c r="L54" s="514" t="e">
        <f t="shared" si="8"/>
        <v>#VALUE!</v>
      </c>
      <c r="M54" s="514" t="e">
        <f t="shared" si="9"/>
        <v>#VALUE!</v>
      </c>
      <c r="N54" s="514" t="e">
        <f t="shared" si="10"/>
        <v>#VALUE!</v>
      </c>
    </row>
    <row r="55" spans="1:14" ht="19.5" customHeight="1" thickBot="1" x14ac:dyDescent="0.3">
      <c r="A55" s="681"/>
      <c r="B55" s="738"/>
      <c r="C55" s="242" t="s">
        <v>7</v>
      </c>
      <c r="D55" s="170" t="s">
        <v>8</v>
      </c>
      <c r="E55" s="259" t="s">
        <v>9</v>
      </c>
      <c r="F55" s="579"/>
      <c r="G55" s="709"/>
      <c r="L55" s="514" t="e">
        <f t="shared" si="8"/>
        <v>#VALUE!</v>
      </c>
      <c r="M55" s="514" t="e">
        <f t="shared" si="9"/>
        <v>#VALUE!</v>
      </c>
      <c r="N55" s="514" t="e">
        <f t="shared" si="10"/>
        <v>#VALUE!</v>
      </c>
    </row>
    <row r="56" spans="1:14" ht="19.5" customHeight="1" x14ac:dyDescent="0.25">
      <c r="A56" s="684" t="s">
        <v>854</v>
      </c>
      <c r="B56" s="60" t="s">
        <v>854</v>
      </c>
      <c r="C56" s="445">
        <v>28411</v>
      </c>
      <c r="D56" s="439">
        <v>26504</v>
      </c>
      <c r="E56" s="446">
        <v>54915</v>
      </c>
      <c r="F56" s="88" t="s">
        <v>1382</v>
      </c>
      <c r="G56" s="699" t="s">
        <v>1382</v>
      </c>
      <c r="H56" t="s">
        <v>854</v>
      </c>
      <c r="I56">
        <v>28411</v>
      </c>
      <c r="J56">
        <v>26504</v>
      </c>
      <c r="K56">
        <v>54914.999999999993</v>
      </c>
      <c r="L56" s="514">
        <f t="shared" si="8"/>
        <v>0</v>
      </c>
      <c r="M56" s="514">
        <f t="shared" si="9"/>
        <v>0</v>
      </c>
      <c r="N56" s="514">
        <f t="shared" si="10"/>
        <v>0</v>
      </c>
    </row>
    <row r="57" spans="1:14" ht="19.5" customHeight="1" x14ac:dyDescent="0.25">
      <c r="A57" s="685"/>
      <c r="B57" s="61" t="s">
        <v>1383</v>
      </c>
      <c r="C57" s="445">
        <v>12986</v>
      </c>
      <c r="D57" s="439">
        <v>12420</v>
      </c>
      <c r="E57" s="446">
        <v>25406</v>
      </c>
      <c r="F57" s="265" t="s">
        <v>1384</v>
      </c>
      <c r="G57" s="699"/>
      <c r="H57" t="s">
        <v>1383</v>
      </c>
      <c r="I57">
        <v>12986</v>
      </c>
      <c r="J57">
        <v>12420</v>
      </c>
      <c r="K57">
        <v>25406.000000000004</v>
      </c>
      <c r="L57" s="514">
        <f t="shared" si="8"/>
        <v>0</v>
      </c>
      <c r="M57" s="514">
        <f t="shared" si="9"/>
        <v>0</v>
      </c>
      <c r="N57" s="514">
        <f t="shared" si="10"/>
        <v>0</v>
      </c>
    </row>
    <row r="58" spans="1:14" ht="19.5" customHeight="1" x14ac:dyDescent="0.25">
      <c r="A58" s="685"/>
      <c r="B58" s="61" t="s">
        <v>1299</v>
      </c>
      <c r="C58" s="445">
        <v>3024</v>
      </c>
      <c r="D58" s="439">
        <v>2816</v>
      </c>
      <c r="E58" s="446">
        <v>5840</v>
      </c>
      <c r="F58" s="265" t="s">
        <v>1385</v>
      </c>
      <c r="G58" s="699"/>
      <c r="H58" t="s">
        <v>1299</v>
      </c>
      <c r="I58">
        <v>3024</v>
      </c>
      <c r="J58">
        <v>2816</v>
      </c>
      <c r="K58">
        <v>5839.9999999999991</v>
      </c>
      <c r="L58" s="514">
        <f t="shared" si="8"/>
        <v>0</v>
      </c>
      <c r="M58" s="514">
        <f t="shared" si="9"/>
        <v>0</v>
      </c>
      <c r="N58" s="514">
        <f t="shared" si="10"/>
        <v>0</v>
      </c>
    </row>
    <row r="59" spans="1:14" ht="19.5" customHeight="1" x14ac:dyDescent="0.25">
      <c r="A59" s="685"/>
      <c r="B59" s="61" t="s">
        <v>66</v>
      </c>
      <c r="C59" s="445">
        <v>1871</v>
      </c>
      <c r="D59" s="439">
        <v>1730</v>
      </c>
      <c r="E59" s="446">
        <v>3601</v>
      </c>
      <c r="F59" s="265" t="s">
        <v>1386</v>
      </c>
      <c r="G59" s="699"/>
      <c r="H59" t="s">
        <v>66</v>
      </c>
      <c r="I59">
        <v>1871.0000000000002</v>
      </c>
      <c r="J59">
        <v>1730</v>
      </c>
      <c r="K59">
        <v>3601</v>
      </c>
      <c r="L59" s="514">
        <f t="shared" si="8"/>
        <v>0</v>
      </c>
      <c r="M59" s="514">
        <f t="shared" si="9"/>
        <v>0</v>
      </c>
      <c r="N59" s="514">
        <f t="shared" si="10"/>
        <v>0</v>
      </c>
    </row>
    <row r="60" spans="1:14" ht="19.5" customHeight="1" x14ac:dyDescent="0.25">
      <c r="A60" s="685"/>
      <c r="B60" s="61" t="s">
        <v>1387</v>
      </c>
      <c r="C60" s="445">
        <v>173</v>
      </c>
      <c r="D60" s="439">
        <v>59</v>
      </c>
      <c r="E60" s="446">
        <v>232</v>
      </c>
      <c r="F60" s="265" t="s">
        <v>1388</v>
      </c>
      <c r="G60" s="699"/>
      <c r="H60" t="s">
        <v>1387</v>
      </c>
      <c r="I60">
        <v>173.00000000000003</v>
      </c>
      <c r="J60">
        <v>59</v>
      </c>
      <c r="K60">
        <v>231.99999999999997</v>
      </c>
      <c r="L60" s="514">
        <f t="shared" si="8"/>
        <v>0</v>
      </c>
      <c r="M60" s="514">
        <f t="shared" si="9"/>
        <v>0</v>
      </c>
      <c r="N60" s="514">
        <f t="shared" si="10"/>
        <v>0</v>
      </c>
    </row>
    <row r="61" spans="1:14" ht="19.5" customHeight="1" x14ac:dyDescent="0.25">
      <c r="A61" s="685"/>
      <c r="B61" s="61" t="s">
        <v>1389</v>
      </c>
      <c r="C61" s="445">
        <v>848</v>
      </c>
      <c r="D61" s="439">
        <v>676</v>
      </c>
      <c r="E61" s="446">
        <v>1524</v>
      </c>
      <c r="F61" s="265" t="s">
        <v>1390</v>
      </c>
      <c r="G61" s="699"/>
      <c r="H61" t="s">
        <v>1389</v>
      </c>
      <c r="I61">
        <v>848.00000000000011</v>
      </c>
      <c r="J61">
        <v>676</v>
      </c>
      <c r="K61">
        <v>1524</v>
      </c>
      <c r="L61" s="514">
        <f t="shared" si="8"/>
        <v>0</v>
      </c>
      <c r="M61" s="514">
        <f t="shared" si="9"/>
        <v>0</v>
      </c>
      <c r="N61" s="514">
        <f t="shared" si="10"/>
        <v>0</v>
      </c>
    </row>
    <row r="62" spans="1:14" ht="19.5" customHeight="1" x14ac:dyDescent="0.25">
      <c r="A62" s="685"/>
      <c r="B62" s="61" t="s">
        <v>1391</v>
      </c>
      <c r="C62" s="445">
        <v>2223</v>
      </c>
      <c r="D62" s="439">
        <v>1938</v>
      </c>
      <c r="E62" s="446">
        <v>4161</v>
      </c>
      <c r="F62" s="265" t="s">
        <v>1392</v>
      </c>
      <c r="G62" s="699"/>
      <c r="H62" t="s">
        <v>1391</v>
      </c>
      <c r="I62">
        <v>2223</v>
      </c>
      <c r="J62">
        <v>1938</v>
      </c>
      <c r="K62">
        <v>4161</v>
      </c>
      <c r="L62" s="514">
        <f t="shared" si="8"/>
        <v>0</v>
      </c>
      <c r="M62" s="514">
        <f t="shared" si="9"/>
        <v>0</v>
      </c>
      <c r="N62" s="514">
        <f t="shared" si="10"/>
        <v>0</v>
      </c>
    </row>
    <row r="63" spans="1:14" ht="19.5" customHeight="1" x14ac:dyDescent="0.25">
      <c r="A63" s="685"/>
      <c r="B63" s="61" t="s">
        <v>1393</v>
      </c>
      <c r="C63" s="445">
        <v>510</v>
      </c>
      <c r="D63" s="439">
        <v>438</v>
      </c>
      <c r="E63" s="446">
        <v>948</v>
      </c>
      <c r="F63" s="265" t="s">
        <v>1394</v>
      </c>
      <c r="G63" s="699"/>
      <c r="H63" t="s">
        <v>1393</v>
      </c>
      <c r="I63">
        <v>510</v>
      </c>
      <c r="J63">
        <v>438</v>
      </c>
      <c r="K63">
        <v>947.99999999999989</v>
      </c>
      <c r="L63" s="514">
        <f t="shared" si="8"/>
        <v>0</v>
      </c>
      <c r="M63" s="514">
        <f t="shared" si="9"/>
        <v>0</v>
      </c>
      <c r="N63" s="514">
        <f t="shared" si="10"/>
        <v>0</v>
      </c>
    </row>
    <row r="64" spans="1:14" ht="19.5" customHeight="1" x14ac:dyDescent="0.25">
      <c r="A64" s="685"/>
      <c r="B64" s="61" t="s">
        <v>1395</v>
      </c>
      <c r="C64" s="445">
        <v>848</v>
      </c>
      <c r="D64" s="439">
        <v>412</v>
      </c>
      <c r="E64" s="446">
        <v>1260</v>
      </c>
      <c r="F64" s="265" t="s">
        <v>1396</v>
      </c>
      <c r="G64" s="699"/>
      <c r="H64" t="s">
        <v>1395</v>
      </c>
      <c r="I64">
        <v>848</v>
      </c>
      <c r="J64">
        <v>411.99999999999989</v>
      </c>
      <c r="K64">
        <v>1260</v>
      </c>
      <c r="L64" s="514">
        <f t="shared" si="8"/>
        <v>0</v>
      </c>
      <c r="M64" s="514">
        <f t="shared" si="9"/>
        <v>0</v>
      </c>
      <c r="N64" s="514">
        <f t="shared" si="10"/>
        <v>0</v>
      </c>
    </row>
    <row r="65" spans="1:14" ht="19.5" customHeight="1" x14ac:dyDescent="0.25">
      <c r="A65" s="685"/>
      <c r="B65" s="61" t="s">
        <v>1399</v>
      </c>
      <c r="C65" s="445">
        <v>211</v>
      </c>
      <c r="D65" s="439">
        <v>89</v>
      </c>
      <c r="E65" s="446">
        <v>300</v>
      </c>
      <c r="F65" s="265" t="s">
        <v>1400</v>
      </c>
      <c r="G65" s="699"/>
      <c r="H65" t="s">
        <v>1399</v>
      </c>
      <c r="I65">
        <v>211.00000000000003</v>
      </c>
      <c r="J65">
        <v>88.999999999999972</v>
      </c>
      <c r="K65">
        <v>299.99999999999994</v>
      </c>
      <c r="L65" s="514">
        <f t="shared" si="8"/>
        <v>0</v>
      </c>
      <c r="M65" s="514">
        <f t="shared" si="9"/>
        <v>0</v>
      </c>
      <c r="N65" s="514">
        <f t="shared" si="10"/>
        <v>0</v>
      </c>
    </row>
    <row r="66" spans="1:14" ht="19.5" customHeight="1" thickBot="1" x14ac:dyDescent="0.3">
      <c r="A66" s="686"/>
      <c r="B66" s="62" t="s">
        <v>1401</v>
      </c>
      <c r="C66" s="445">
        <v>369</v>
      </c>
      <c r="D66" s="439">
        <v>352</v>
      </c>
      <c r="E66" s="446">
        <v>721</v>
      </c>
      <c r="F66" s="266" t="s">
        <v>1402</v>
      </c>
      <c r="G66" s="699"/>
      <c r="H66" t="s">
        <v>1401</v>
      </c>
      <c r="I66">
        <v>369</v>
      </c>
      <c r="J66">
        <v>352</v>
      </c>
      <c r="K66">
        <v>721</v>
      </c>
      <c r="L66" s="514">
        <f t="shared" si="8"/>
        <v>0</v>
      </c>
      <c r="M66" s="514">
        <f t="shared" si="9"/>
        <v>0</v>
      </c>
      <c r="N66" s="514">
        <f t="shared" si="10"/>
        <v>0</v>
      </c>
    </row>
    <row r="67" spans="1:14" ht="19.5" customHeight="1" thickBot="1" x14ac:dyDescent="0.3">
      <c r="A67" s="629" t="s">
        <v>54</v>
      </c>
      <c r="B67" s="739"/>
      <c r="C67" s="447">
        <f>SUM(C56:C66)</f>
        <v>51474</v>
      </c>
      <c r="D67" s="447">
        <f t="shared" ref="D67:E67" si="11">SUM(D56:D66)</f>
        <v>47434</v>
      </c>
      <c r="E67" s="447">
        <f t="shared" si="11"/>
        <v>98908</v>
      </c>
      <c r="F67" s="726" t="s">
        <v>55</v>
      </c>
      <c r="G67" s="641"/>
      <c r="I67">
        <v>51474</v>
      </c>
      <c r="J67">
        <v>47434</v>
      </c>
      <c r="K67">
        <v>98908</v>
      </c>
      <c r="L67" s="514">
        <f t="shared" si="8"/>
        <v>0</v>
      </c>
      <c r="M67" s="514">
        <f t="shared" si="9"/>
        <v>0</v>
      </c>
      <c r="N67" s="514">
        <f t="shared" si="10"/>
        <v>0</v>
      </c>
    </row>
    <row r="68" spans="1:14" ht="19.5" customHeight="1" x14ac:dyDescent="0.25">
      <c r="A68" s="684" t="s">
        <v>1403</v>
      </c>
      <c r="B68" s="60" t="s">
        <v>1404</v>
      </c>
      <c r="C68" s="445">
        <v>6583</v>
      </c>
      <c r="D68" s="439">
        <v>5556</v>
      </c>
      <c r="E68" s="448">
        <v>12139</v>
      </c>
      <c r="F68" s="88" t="s">
        <v>1405</v>
      </c>
      <c r="G68" s="699" t="s">
        <v>1406</v>
      </c>
      <c r="H68" t="s">
        <v>1404</v>
      </c>
      <c r="I68">
        <v>6583</v>
      </c>
      <c r="J68">
        <v>5555.9999999999991</v>
      </c>
      <c r="K68">
        <v>12139</v>
      </c>
      <c r="L68" s="514">
        <f t="shared" si="8"/>
        <v>0</v>
      </c>
      <c r="M68" s="514">
        <f t="shared" si="9"/>
        <v>0</v>
      </c>
      <c r="N68" s="514">
        <f t="shared" si="10"/>
        <v>0</v>
      </c>
    </row>
    <row r="69" spans="1:14" ht="19.5" customHeight="1" x14ac:dyDescent="0.25">
      <c r="A69" s="685"/>
      <c r="B69" s="61" t="s">
        <v>1407</v>
      </c>
      <c r="C69" s="445">
        <v>3784</v>
      </c>
      <c r="D69" s="439">
        <v>3418</v>
      </c>
      <c r="E69" s="446">
        <v>7202</v>
      </c>
      <c r="F69" s="265" t="s">
        <v>1408</v>
      </c>
      <c r="G69" s="699"/>
      <c r="H69" t="s">
        <v>1407</v>
      </c>
      <c r="I69">
        <v>3784</v>
      </c>
      <c r="J69">
        <v>3418</v>
      </c>
      <c r="K69">
        <v>7202</v>
      </c>
      <c r="L69" s="514">
        <f t="shared" si="8"/>
        <v>0</v>
      </c>
      <c r="M69" s="514">
        <f t="shared" si="9"/>
        <v>0</v>
      </c>
      <c r="N69" s="514">
        <f t="shared" si="10"/>
        <v>0</v>
      </c>
    </row>
    <row r="70" spans="1:14" ht="19.5" customHeight="1" x14ac:dyDescent="0.25">
      <c r="A70" s="685"/>
      <c r="B70" s="62" t="s">
        <v>1409</v>
      </c>
      <c r="C70" s="445">
        <v>968</v>
      </c>
      <c r="D70" s="439">
        <v>57</v>
      </c>
      <c r="E70" s="446">
        <v>1025</v>
      </c>
      <c r="F70" s="265" t="s">
        <v>1410</v>
      </c>
      <c r="G70" s="699"/>
      <c r="H70" t="s">
        <v>1409</v>
      </c>
      <c r="I70">
        <v>967.99999999999977</v>
      </c>
      <c r="J70">
        <v>57.000000000000007</v>
      </c>
      <c r="K70">
        <v>1025</v>
      </c>
      <c r="L70" s="514">
        <f t="shared" si="8"/>
        <v>0</v>
      </c>
      <c r="M70" s="514">
        <f t="shared" si="9"/>
        <v>0</v>
      </c>
      <c r="N70" s="514">
        <f t="shared" si="10"/>
        <v>0</v>
      </c>
    </row>
    <row r="71" spans="1:14" ht="19.5" customHeight="1" x14ac:dyDescent="0.25">
      <c r="A71" s="685"/>
      <c r="B71" s="61" t="s">
        <v>1411</v>
      </c>
      <c r="C71" s="449">
        <v>249</v>
      </c>
      <c r="D71" s="410">
        <v>161</v>
      </c>
      <c r="E71" s="411">
        <v>410</v>
      </c>
      <c r="F71" s="88" t="s">
        <v>1412</v>
      </c>
      <c r="G71" s="699"/>
      <c r="H71" t="s">
        <v>1411</v>
      </c>
      <c r="I71">
        <v>249.00000000000006</v>
      </c>
      <c r="J71">
        <v>161</v>
      </c>
      <c r="K71">
        <v>409.99999999999994</v>
      </c>
      <c r="L71" s="514">
        <f t="shared" si="8"/>
        <v>0</v>
      </c>
      <c r="M71" s="514">
        <f t="shared" si="9"/>
        <v>0</v>
      </c>
      <c r="N71" s="514">
        <f t="shared" si="10"/>
        <v>0</v>
      </c>
    </row>
    <row r="72" spans="1:14" ht="19.5" customHeight="1" thickBot="1" x14ac:dyDescent="0.3">
      <c r="A72" s="685"/>
      <c r="B72" s="60" t="s">
        <v>2165</v>
      </c>
      <c r="C72" s="449">
        <v>72</v>
      </c>
      <c r="D72" s="410">
        <v>86</v>
      </c>
      <c r="E72" s="411">
        <v>158</v>
      </c>
      <c r="F72" s="265" t="s">
        <v>2256</v>
      </c>
      <c r="G72" s="699"/>
      <c r="H72" t="s">
        <v>2165</v>
      </c>
      <c r="I72">
        <v>72</v>
      </c>
      <c r="J72">
        <v>86</v>
      </c>
      <c r="K72">
        <v>158</v>
      </c>
      <c r="L72" s="514">
        <f t="shared" si="8"/>
        <v>0</v>
      </c>
      <c r="M72" s="514">
        <f t="shared" si="9"/>
        <v>0</v>
      </c>
      <c r="N72" s="514">
        <f t="shared" si="10"/>
        <v>0</v>
      </c>
    </row>
    <row r="73" spans="1:14" ht="19.5" customHeight="1" thickBot="1" x14ac:dyDescent="0.3">
      <c r="A73" s="629" t="s">
        <v>54</v>
      </c>
      <c r="B73" s="739"/>
      <c r="C73" s="447">
        <f>SUM(C68:C72)</f>
        <v>11656</v>
      </c>
      <c r="D73" s="447">
        <f t="shared" ref="D73:E73" si="12">SUM(D68:D72)</f>
        <v>9278</v>
      </c>
      <c r="E73" s="447">
        <f t="shared" si="12"/>
        <v>20934</v>
      </c>
      <c r="F73" s="726" t="s">
        <v>55</v>
      </c>
      <c r="G73" s="641"/>
      <c r="I73">
        <v>11656</v>
      </c>
      <c r="J73">
        <v>9278</v>
      </c>
      <c r="K73">
        <v>20934</v>
      </c>
      <c r="L73" s="514">
        <f t="shared" si="8"/>
        <v>0</v>
      </c>
      <c r="M73" s="514">
        <f t="shared" si="9"/>
        <v>0</v>
      </c>
      <c r="N73" s="514">
        <f t="shared" si="10"/>
        <v>0</v>
      </c>
    </row>
    <row r="74" spans="1:14" ht="28.5" customHeight="1" x14ac:dyDescent="0.25">
      <c r="A74" s="714" t="s">
        <v>2128</v>
      </c>
      <c r="B74" s="715"/>
      <c r="C74" s="450">
        <v>52714</v>
      </c>
      <c r="D74" s="451">
        <v>45455</v>
      </c>
      <c r="E74" s="452">
        <v>98169</v>
      </c>
      <c r="F74" s="721" t="s">
        <v>2221</v>
      </c>
      <c r="G74" s="722"/>
      <c r="H74" t="s">
        <v>2275</v>
      </c>
      <c r="I74">
        <v>9155</v>
      </c>
      <c r="J74">
        <v>9488</v>
      </c>
      <c r="K74">
        <v>18643</v>
      </c>
      <c r="L74" s="514">
        <f t="shared" si="8"/>
        <v>43559</v>
      </c>
      <c r="M74" s="514">
        <f t="shared" si="9"/>
        <v>35967</v>
      </c>
      <c r="N74" s="514">
        <f t="shared" si="10"/>
        <v>79526</v>
      </c>
    </row>
    <row r="75" spans="1:14" ht="33.75" customHeight="1" x14ac:dyDescent="0.25">
      <c r="A75" s="717" t="s">
        <v>2154</v>
      </c>
      <c r="B75" s="718">
        <v>7659</v>
      </c>
      <c r="C75" s="438">
        <v>9155</v>
      </c>
      <c r="D75" s="439">
        <v>9488</v>
      </c>
      <c r="E75" s="446">
        <v>18643</v>
      </c>
      <c r="F75" s="719" t="s">
        <v>2222</v>
      </c>
      <c r="G75" s="720"/>
      <c r="I75">
        <v>9155</v>
      </c>
      <c r="J75">
        <v>9488</v>
      </c>
      <c r="K75">
        <v>18643</v>
      </c>
      <c r="L75" s="514">
        <f t="shared" si="8"/>
        <v>0</v>
      </c>
      <c r="M75" s="514">
        <f t="shared" si="9"/>
        <v>0</v>
      </c>
      <c r="N75" s="514">
        <f t="shared" si="10"/>
        <v>0</v>
      </c>
    </row>
    <row r="76" spans="1:14" ht="30.75" customHeight="1" thickBot="1" x14ac:dyDescent="0.3">
      <c r="A76" s="740" t="s">
        <v>2151</v>
      </c>
      <c r="B76" s="741" t="s">
        <v>2114</v>
      </c>
      <c r="C76" s="453">
        <v>21684</v>
      </c>
      <c r="D76" s="454">
        <v>21222</v>
      </c>
      <c r="E76" s="455">
        <v>42906</v>
      </c>
      <c r="F76" s="723" t="s">
        <v>2223</v>
      </c>
      <c r="G76" s="724"/>
      <c r="H76" t="s">
        <v>2114</v>
      </c>
      <c r="I76">
        <v>21683.999999999996</v>
      </c>
      <c r="J76">
        <v>21221.999999999996</v>
      </c>
      <c r="K76">
        <v>42906</v>
      </c>
      <c r="L76" s="514">
        <f t="shared" si="8"/>
        <v>0</v>
      </c>
      <c r="M76" s="514">
        <f t="shared" si="9"/>
        <v>0</v>
      </c>
      <c r="N76" s="514">
        <f t="shared" si="10"/>
        <v>0</v>
      </c>
    </row>
    <row r="77" spans="1:14" ht="19.5" customHeight="1" thickBot="1" x14ac:dyDescent="0.3">
      <c r="A77" s="629" t="s">
        <v>54</v>
      </c>
      <c r="B77" s="739"/>
      <c r="C77" s="447">
        <f>SUM(C74:C76)</f>
        <v>83553</v>
      </c>
      <c r="D77" s="447">
        <f t="shared" ref="D77:E77" si="13">SUM(D74:D76)</f>
        <v>76165</v>
      </c>
      <c r="E77" s="447">
        <f t="shared" si="13"/>
        <v>159718</v>
      </c>
      <c r="F77" s="726" t="s">
        <v>55</v>
      </c>
      <c r="G77" s="641"/>
      <c r="H77" t="s">
        <v>1319</v>
      </c>
      <c r="I77">
        <v>52714</v>
      </c>
      <c r="J77">
        <v>45455</v>
      </c>
      <c r="K77">
        <v>98169.000000000015</v>
      </c>
      <c r="L77" s="514">
        <f t="shared" si="8"/>
        <v>30839</v>
      </c>
      <c r="M77" s="514">
        <f t="shared" si="9"/>
        <v>30710</v>
      </c>
      <c r="N77" s="514">
        <f t="shared" si="10"/>
        <v>61548.999999999985</v>
      </c>
    </row>
    <row r="78" spans="1:14" ht="19.5" customHeight="1" thickBot="1" x14ac:dyDescent="0.3">
      <c r="A78" s="712" t="s">
        <v>2265</v>
      </c>
      <c r="B78" s="713"/>
      <c r="C78" s="447">
        <f>C77+C73+C67+C51+C43+C41+C15+C8</f>
        <v>879346</v>
      </c>
      <c r="D78" s="447">
        <f>D77+D73+D67+D51+D43+D41+D15+D8</f>
        <v>784941</v>
      </c>
      <c r="E78" s="447">
        <f>E77+E73+E67+E51+E43+E41+E15+E8</f>
        <v>1664287</v>
      </c>
      <c r="F78" s="725" t="s">
        <v>2264</v>
      </c>
      <c r="G78" s="677"/>
      <c r="L78" s="514">
        <f t="shared" si="8"/>
        <v>879346</v>
      </c>
      <c r="M78" s="514">
        <f t="shared" si="9"/>
        <v>784941</v>
      </c>
      <c r="N78" s="514">
        <f t="shared" si="10"/>
        <v>1664287</v>
      </c>
    </row>
    <row r="79" spans="1:14" s="135" customFormat="1" ht="15.75" customHeight="1" x14ac:dyDescent="0.25">
      <c r="A79" s="716" t="s">
        <v>2134</v>
      </c>
      <c r="B79" s="716"/>
      <c r="C79" s="716"/>
      <c r="D79" s="136"/>
      <c r="E79" s="137"/>
      <c r="F79" s="537" t="s">
        <v>2135</v>
      </c>
      <c r="G79" s="537"/>
      <c r="H79"/>
      <c r="I79"/>
      <c r="J79"/>
      <c r="K79"/>
      <c r="L79" s="514">
        <f t="shared" si="8"/>
        <v>0</v>
      </c>
      <c r="M79" s="514">
        <f t="shared" si="9"/>
        <v>0</v>
      </c>
      <c r="N79" s="514">
        <f t="shared" si="10"/>
        <v>0</v>
      </c>
    </row>
    <row r="80" spans="1:14" ht="35.25" customHeight="1" x14ac:dyDescent="0.25">
      <c r="A80" s="710" t="s">
        <v>2266</v>
      </c>
      <c r="B80" s="710"/>
      <c r="C80" s="710"/>
      <c r="D80" s="710"/>
      <c r="E80" s="711" t="s">
        <v>2144</v>
      </c>
      <c r="F80" s="711"/>
      <c r="G80" s="711"/>
      <c r="L80" s="514">
        <f t="shared" si="8"/>
        <v>0</v>
      </c>
      <c r="M80" s="514">
        <f t="shared" si="9"/>
        <v>0</v>
      </c>
      <c r="N80" s="514" t="e">
        <f t="shared" si="10"/>
        <v>#VALUE!</v>
      </c>
    </row>
    <row r="81" spans="2:11" ht="19.5" customHeight="1" x14ac:dyDescent="0.25">
      <c r="C81" s="233"/>
      <c r="D81" s="233"/>
      <c r="E81" s="233"/>
    </row>
    <row r="82" spans="2:11" ht="19.5" customHeight="1" x14ac:dyDescent="0.25">
      <c r="C82"/>
      <c r="D82" s="233"/>
      <c r="E82" s="233"/>
    </row>
    <row r="83" spans="2:11" ht="19.5" customHeight="1" x14ac:dyDescent="0.25">
      <c r="C83" s="233"/>
      <c r="D83" s="233"/>
      <c r="E83" s="233"/>
      <c r="F83" s="6"/>
    </row>
    <row r="84" spans="2:11" ht="19.5" customHeight="1" x14ac:dyDescent="0.25">
      <c r="C84" s="233"/>
      <c r="D84" s="233"/>
      <c r="E84" s="233"/>
      <c r="F84" s="6"/>
    </row>
    <row r="85" spans="2:11" ht="19.5" customHeight="1" x14ac:dyDescent="0.25">
      <c r="C85" s="233"/>
      <c r="D85" s="233"/>
      <c r="E85" s="233"/>
      <c r="F85" s="233"/>
    </row>
    <row r="86" spans="2:11" ht="19.5" customHeight="1" x14ac:dyDescent="0.25">
      <c r="C86" s="233"/>
      <c r="D86"/>
      <c r="E86"/>
    </row>
    <row r="87" spans="2:11" ht="19.5" customHeight="1" x14ac:dyDescent="0.25">
      <c r="C87"/>
      <c r="D87"/>
      <c r="E87"/>
    </row>
    <row r="88" spans="2:11" ht="19.5" customHeight="1" x14ac:dyDescent="0.25">
      <c r="C88" s="233"/>
      <c r="D88"/>
      <c r="E88"/>
      <c r="H88" s="135"/>
      <c r="I88" s="135"/>
      <c r="J88" s="135"/>
      <c r="K88" s="135"/>
    </row>
    <row r="89" spans="2:11" ht="19.5" customHeight="1" x14ac:dyDescent="0.25">
      <c r="C89" s="233"/>
      <c r="D89"/>
      <c r="E89"/>
    </row>
    <row r="90" spans="2:11" ht="19.5" customHeight="1" x14ac:dyDescent="0.25">
      <c r="C90" s="233"/>
      <c r="D90" s="233"/>
      <c r="F90" s="113"/>
      <c r="G90" s="113"/>
    </row>
    <row r="91" spans="2:11" ht="19.5" customHeight="1" x14ac:dyDescent="0.25">
      <c r="C91" s="233"/>
      <c r="D91" s="233"/>
    </row>
    <row r="92" spans="2:11" ht="19.5" customHeight="1" x14ac:dyDescent="0.25">
      <c r="C92" s="233"/>
      <c r="D92" s="233"/>
    </row>
    <row r="93" spans="2:11" ht="19.5" customHeight="1" x14ac:dyDescent="0.25">
      <c r="C93" s="233"/>
      <c r="D93" s="233"/>
    </row>
    <row r="96" spans="2:11" ht="19.5" customHeight="1" x14ac:dyDescent="0.25">
      <c r="B96" s="113"/>
      <c r="C96"/>
      <c r="D96"/>
      <c r="E96"/>
    </row>
    <row r="97" spans="2:7" ht="19.5" customHeight="1" x14ac:dyDescent="0.25">
      <c r="B97" s="113"/>
      <c r="C97"/>
      <c r="D97"/>
      <c r="E97"/>
    </row>
    <row r="98" spans="2:7" ht="19.5" customHeight="1" x14ac:dyDescent="0.25">
      <c r="B98" s="113"/>
      <c r="C98"/>
      <c r="D98"/>
      <c r="E98"/>
      <c r="G98" s="113"/>
    </row>
    <row r="99" spans="2:7" ht="19.5" customHeight="1" x14ac:dyDescent="0.25">
      <c r="B99" s="113"/>
      <c r="C99"/>
      <c r="D99"/>
      <c r="E99"/>
      <c r="G99" s="113"/>
    </row>
    <row r="100" spans="2:7" ht="19.5" customHeight="1" x14ac:dyDescent="0.25">
      <c r="B100" s="113"/>
      <c r="C100"/>
      <c r="D100"/>
      <c r="E100"/>
      <c r="G100" s="113"/>
    </row>
    <row r="101" spans="2:7" ht="19.5" customHeight="1" x14ac:dyDescent="0.25">
      <c r="B101" s="113"/>
      <c r="C101"/>
      <c r="D101"/>
      <c r="E101"/>
      <c r="G101" s="113"/>
    </row>
    <row r="102" spans="2:7" ht="19.5" customHeight="1" x14ac:dyDescent="0.25">
      <c r="F102" s="113"/>
      <c r="G102" s="113"/>
    </row>
    <row r="103" spans="2:7" ht="19.5" customHeight="1" x14ac:dyDescent="0.25">
      <c r="G103" s="113"/>
    </row>
    <row r="104" spans="2:7" ht="19.5" customHeight="1" x14ac:dyDescent="0.25">
      <c r="G104" s="113"/>
    </row>
    <row r="105" spans="2:7" ht="19.5" customHeight="1" x14ac:dyDescent="0.25">
      <c r="G105" s="113"/>
    </row>
    <row r="106" spans="2:7" ht="19.5" customHeight="1" x14ac:dyDescent="0.25">
      <c r="G106" s="113"/>
    </row>
    <row r="107" spans="2:7" ht="19.5" customHeight="1" x14ac:dyDescent="0.25">
      <c r="G107" s="113"/>
    </row>
    <row r="121" spans="6:6" ht="19.5" customHeight="1" x14ac:dyDescent="0.25">
      <c r="F121" s="113"/>
    </row>
  </sheetData>
  <mergeCells count="52">
    <mergeCell ref="A77:B77"/>
    <mergeCell ref="A15:B15"/>
    <mergeCell ref="F15:G15"/>
    <mergeCell ref="A43:B43"/>
    <mergeCell ref="F43:G43"/>
    <mergeCell ref="F41:G41"/>
    <mergeCell ref="A41:B41"/>
    <mergeCell ref="F51:G51"/>
    <mergeCell ref="A51:B51"/>
    <mergeCell ref="A73:B73"/>
    <mergeCell ref="F73:G73"/>
    <mergeCell ref="F67:G67"/>
    <mergeCell ref="A67:B67"/>
    <mergeCell ref="A76:B76"/>
    <mergeCell ref="A52:G52"/>
    <mergeCell ref="A44:A50"/>
    <mergeCell ref="G44:G50"/>
    <mergeCell ref="A53:G53"/>
    <mergeCell ref="A54:A55"/>
    <mergeCell ref="B54:B55"/>
    <mergeCell ref="F54:F55"/>
    <mergeCell ref="G54:G55"/>
    <mergeCell ref="A1:G1"/>
    <mergeCell ref="A2:G2"/>
    <mergeCell ref="A3:A4"/>
    <mergeCell ref="B3:B4"/>
    <mergeCell ref="F3:F4"/>
    <mergeCell ref="G3:G4"/>
    <mergeCell ref="A5:A7"/>
    <mergeCell ref="G5:G7"/>
    <mergeCell ref="A16:A40"/>
    <mergeCell ref="G16:G40"/>
    <mergeCell ref="A9:A14"/>
    <mergeCell ref="G9:G14"/>
    <mergeCell ref="F8:G8"/>
    <mergeCell ref="A8:B8"/>
    <mergeCell ref="A80:D80"/>
    <mergeCell ref="E80:G80"/>
    <mergeCell ref="F79:G79"/>
    <mergeCell ref="A56:A66"/>
    <mergeCell ref="G56:G66"/>
    <mergeCell ref="A68:A72"/>
    <mergeCell ref="G68:G72"/>
    <mergeCell ref="A78:B78"/>
    <mergeCell ref="A74:B74"/>
    <mergeCell ref="A79:C79"/>
    <mergeCell ref="A75:B75"/>
    <mergeCell ref="F75:G75"/>
    <mergeCell ref="F74:G74"/>
    <mergeCell ref="F76:G76"/>
    <mergeCell ref="F78:G78"/>
    <mergeCell ref="F77:G77"/>
  </mergeCells>
  <pageMargins left="0.7" right="0.7" top="0.75" bottom="0.75" header="0.3" footer="0.3"/>
  <pageSetup paperSize="9" scale="80" orientation="portrait" r:id="rId1"/>
  <rowBreaks count="1" manualBreakCount="1">
    <brk id="51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rightToLeft="1" view="pageBreakPreview" topLeftCell="A73" zoomScaleNormal="100" zoomScaleSheetLayoutView="100" workbookViewId="0">
      <selection activeCell="M49" sqref="M49:O91"/>
    </sheetView>
  </sheetViews>
  <sheetFormatPr defaultColWidth="17.5703125" defaultRowHeight="19.5" customHeight="1" x14ac:dyDescent="0.25"/>
  <cols>
    <col min="1" max="1" width="5" customWidth="1"/>
    <col min="2" max="2" width="14.5703125" bestFit="1" customWidth="1"/>
    <col min="3" max="5" width="12.140625" style="111" customWidth="1"/>
    <col min="6" max="6" width="20" bestFit="1" customWidth="1"/>
    <col min="7" max="7" width="9.42578125" bestFit="1" customWidth="1"/>
    <col min="9" max="9" width="7.42578125" bestFit="1" customWidth="1"/>
    <col min="10" max="12" width="6.85546875" bestFit="1" customWidth="1"/>
    <col min="13" max="15" width="4.28515625" customWidth="1"/>
  </cols>
  <sheetData>
    <row r="1" spans="1:15" ht="23.25" customHeight="1" x14ac:dyDescent="0.55000000000000004">
      <c r="A1" s="620" t="s">
        <v>2237</v>
      </c>
      <c r="B1" s="620"/>
      <c r="C1" s="620"/>
      <c r="D1" s="620"/>
      <c r="E1" s="620"/>
      <c r="F1" s="620"/>
      <c r="G1" s="620"/>
    </row>
    <row r="2" spans="1:15" ht="33" customHeight="1" thickBot="1" x14ac:dyDescent="0.3">
      <c r="A2" s="619" t="s">
        <v>2238</v>
      </c>
      <c r="B2" s="619"/>
      <c r="C2" s="619"/>
      <c r="D2" s="619"/>
      <c r="E2" s="619"/>
      <c r="F2" s="619"/>
      <c r="G2" s="619"/>
    </row>
    <row r="3" spans="1:15" ht="19.5" customHeight="1" x14ac:dyDescent="0.25">
      <c r="A3" s="680" t="s">
        <v>0</v>
      </c>
      <c r="B3" s="703" t="s">
        <v>1</v>
      </c>
      <c r="C3" s="241" t="s">
        <v>2</v>
      </c>
      <c r="D3" s="169" t="s">
        <v>3</v>
      </c>
      <c r="E3" s="295" t="s">
        <v>4</v>
      </c>
      <c r="F3" s="565" t="s">
        <v>5</v>
      </c>
      <c r="G3" s="708" t="s">
        <v>6</v>
      </c>
    </row>
    <row r="4" spans="1:15" ht="19.5" customHeight="1" thickBot="1" x14ac:dyDescent="0.3">
      <c r="A4" s="681"/>
      <c r="B4" s="742"/>
      <c r="C4" s="242" t="s">
        <v>7</v>
      </c>
      <c r="D4" s="170" t="s">
        <v>8</v>
      </c>
      <c r="E4" s="296" t="s">
        <v>9</v>
      </c>
      <c r="F4" s="566"/>
      <c r="G4" s="709"/>
    </row>
    <row r="5" spans="1:15" ht="20.25" customHeight="1" x14ac:dyDescent="0.25">
      <c r="A5" s="727" t="s">
        <v>1413</v>
      </c>
      <c r="B5" s="196" t="s">
        <v>1414</v>
      </c>
      <c r="C5" s="393">
        <v>5766</v>
      </c>
      <c r="D5" s="394">
        <v>5680</v>
      </c>
      <c r="E5" s="456">
        <v>11446</v>
      </c>
      <c r="F5" s="254" t="s">
        <v>1415</v>
      </c>
      <c r="G5" s="699" t="s">
        <v>1416</v>
      </c>
      <c r="H5" t="s">
        <v>1414</v>
      </c>
      <c r="I5" t="s">
        <v>2327</v>
      </c>
      <c r="J5">
        <v>5766.0000000000009</v>
      </c>
      <c r="K5">
        <v>5680</v>
      </c>
      <c r="L5">
        <v>11446.000000000002</v>
      </c>
      <c r="M5" s="514">
        <f>J5-C5</f>
        <v>0</v>
      </c>
      <c r="N5" s="514">
        <f t="shared" ref="N5:O5" si="0">K5-D5</f>
        <v>0</v>
      </c>
      <c r="O5" s="514">
        <f t="shared" si="0"/>
        <v>0</v>
      </c>
    </row>
    <row r="6" spans="1:15" ht="20.25" customHeight="1" x14ac:dyDescent="0.25">
      <c r="A6" s="685"/>
      <c r="B6" s="197" t="s">
        <v>1417</v>
      </c>
      <c r="C6" s="395">
        <v>1445</v>
      </c>
      <c r="D6" s="396">
        <v>1332</v>
      </c>
      <c r="E6" s="457">
        <v>2777</v>
      </c>
      <c r="F6" s="100" t="s">
        <v>1418</v>
      </c>
      <c r="G6" s="699"/>
      <c r="H6" t="s">
        <v>1417</v>
      </c>
      <c r="I6" t="s">
        <v>2327</v>
      </c>
      <c r="J6">
        <v>1445</v>
      </c>
      <c r="K6">
        <v>1332.0000000000002</v>
      </c>
      <c r="L6">
        <v>2777.0000000000005</v>
      </c>
      <c r="M6" s="514">
        <f t="shared" ref="M6:M44" si="1">J6-C6</f>
        <v>0</v>
      </c>
      <c r="N6" s="514">
        <f t="shared" ref="N6:N44" si="2">K6-D6</f>
        <v>0</v>
      </c>
      <c r="O6" s="514">
        <f t="shared" ref="O6:O44" si="3">L6-E6</f>
        <v>0</v>
      </c>
    </row>
    <row r="7" spans="1:15" ht="25.5" customHeight="1" x14ac:dyDescent="0.25">
      <c r="A7" s="685"/>
      <c r="B7" s="197" t="s">
        <v>1419</v>
      </c>
      <c r="C7" s="395">
        <v>202</v>
      </c>
      <c r="D7" s="396">
        <v>120</v>
      </c>
      <c r="E7" s="457">
        <v>322</v>
      </c>
      <c r="F7" s="100" t="s">
        <v>1420</v>
      </c>
      <c r="G7" s="699"/>
      <c r="H7" t="s">
        <v>1419</v>
      </c>
      <c r="I7" t="s">
        <v>2327</v>
      </c>
      <c r="J7">
        <v>202.00000000000003</v>
      </c>
      <c r="K7">
        <v>120</v>
      </c>
      <c r="L7">
        <v>322</v>
      </c>
      <c r="M7" s="514">
        <f t="shared" si="1"/>
        <v>0</v>
      </c>
      <c r="N7" s="514">
        <f t="shared" si="2"/>
        <v>0</v>
      </c>
      <c r="O7" s="514">
        <f t="shared" si="3"/>
        <v>0</v>
      </c>
    </row>
    <row r="8" spans="1:15" ht="20.25" customHeight="1" x14ac:dyDescent="0.25">
      <c r="A8" s="685"/>
      <c r="B8" s="197" t="s">
        <v>1421</v>
      </c>
      <c r="C8" s="395">
        <v>2444</v>
      </c>
      <c r="D8" s="396">
        <v>2362</v>
      </c>
      <c r="E8" s="457">
        <v>4806</v>
      </c>
      <c r="F8" s="100" t="s">
        <v>1422</v>
      </c>
      <c r="G8" s="699"/>
      <c r="H8" t="s">
        <v>1421</v>
      </c>
      <c r="I8" t="s">
        <v>2327</v>
      </c>
      <c r="J8">
        <v>2444</v>
      </c>
      <c r="K8">
        <v>2362.0000000000005</v>
      </c>
      <c r="L8">
        <v>4806</v>
      </c>
      <c r="M8" s="514">
        <f t="shared" si="1"/>
        <v>0</v>
      </c>
      <c r="N8" s="514">
        <f t="shared" si="2"/>
        <v>0</v>
      </c>
      <c r="O8" s="514">
        <f t="shared" si="3"/>
        <v>0</v>
      </c>
    </row>
    <row r="9" spans="1:15" ht="20.25" customHeight="1" x14ac:dyDescent="0.25">
      <c r="A9" s="685"/>
      <c r="B9" s="197" t="s">
        <v>1423</v>
      </c>
      <c r="C9" s="395">
        <v>366</v>
      </c>
      <c r="D9" s="396">
        <v>341</v>
      </c>
      <c r="E9" s="457">
        <v>707</v>
      </c>
      <c r="F9" s="100" t="s">
        <v>1424</v>
      </c>
      <c r="G9" s="699"/>
      <c r="H9" t="s">
        <v>1423</v>
      </c>
      <c r="I9" t="s">
        <v>2327</v>
      </c>
      <c r="J9">
        <v>366.00000000000006</v>
      </c>
      <c r="K9">
        <v>341</v>
      </c>
      <c r="L9">
        <v>707</v>
      </c>
      <c r="M9" s="514">
        <f t="shared" si="1"/>
        <v>0</v>
      </c>
      <c r="N9" s="514">
        <f t="shared" si="2"/>
        <v>0</v>
      </c>
      <c r="O9" s="514">
        <f t="shared" si="3"/>
        <v>0</v>
      </c>
    </row>
    <row r="10" spans="1:15" ht="20.25" customHeight="1" x14ac:dyDescent="0.25">
      <c r="A10" s="685"/>
      <c r="B10" s="197" t="s">
        <v>1425</v>
      </c>
      <c r="C10" s="395">
        <v>616</v>
      </c>
      <c r="D10" s="396">
        <v>317</v>
      </c>
      <c r="E10" s="457">
        <v>933</v>
      </c>
      <c r="F10" s="100" t="s">
        <v>1426</v>
      </c>
      <c r="G10" s="699"/>
      <c r="H10" t="s">
        <v>1425</v>
      </c>
      <c r="I10" t="s">
        <v>2327</v>
      </c>
      <c r="J10">
        <v>615.99999999999989</v>
      </c>
      <c r="K10">
        <v>317</v>
      </c>
      <c r="L10">
        <v>933.00000000000011</v>
      </c>
      <c r="M10" s="514">
        <f t="shared" si="1"/>
        <v>0</v>
      </c>
      <c r="N10" s="514">
        <f t="shared" si="2"/>
        <v>0</v>
      </c>
      <c r="O10" s="514">
        <f t="shared" si="3"/>
        <v>0</v>
      </c>
    </row>
    <row r="11" spans="1:15" ht="20.25" customHeight="1" x14ac:dyDescent="0.25">
      <c r="A11" s="685"/>
      <c r="B11" s="197" t="s">
        <v>1427</v>
      </c>
      <c r="C11" s="395">
        <v>1229</v>
      </c>
      <c r="D11" s="396">
        <v>1153</v>
      </c>
      <c r="E11" s="457">
        <v>2382</v>
      </c>
      <c r="F11" s="100" t="s">
        <v>1428</v>
      </c>
      <c r="G11" s="699"/>
      <c r="H11" t="s">
        <v>1427</v>
      </c>
      <c r="I11" t="s">
        <v>2327</v>
      </c>
      <c r="J11">
        <v>1228.9999999999998</v>
      </c>
      <c r="K11">
        <v>1152.9999999999998</v>
      </c>
      <c r="L11">
        <v>2382</v>
      </c>
      <c r="M11" s="514">
        <f t="shared" si="1"/>
        <v>0</v>
      </c>
      <c r="N11" s="514">
        <f t="shared" si="2"/>
        <v>0</v>
      </c>
      <c r="O11" s="514">
        <f t="shared" si="3"/>
        <v>0</v>
      </c>
    </row>
    <row r="12" spans="1:15" ht="20.25" customHeight="1" x14ac:dyDescent="0.25">
      <c r="A12" s="685"/>
      <c r="B12" s="197" t="s">
        <v>1429</v>
      </c>
      <c r="C12" s="395">
        <v>69062</v>
      </c>
      <c r="D12" s="396">
        <v>60302</v>
      </c>
      <c r="E12" s="457">
        <v>129364</v>
      </c>
      <c r="F12" s="100" t="s">
        <v>1430</v>
      </c>
      <c r="G12" s="699"/>
      <c r="H12" t="s">
        <v>1429</v>
      </c>
      <c r="I12" t="s">
        <v>2327</v>
      </c>
      <c r="J12">
        <v>69062.000000000044</v>
      </c>
      <c r="K12">
        <v>60302.000000000036</v>
      </c>
      <c r="L12">
        <v>129364.00000000001</v>
      </c>
      <c r="M12" s="514">
        <f t="shared" si="1"/>
        <v>0</v>
      </c>
      <c r="N12" s="514">
        <f t="shared" si="2"/>
        <v>0</v>
      </c>
      <c r="O12" s="514">
        <f t="shared" si="3"/>
        <v>0</v>
      </c>
    </row>
    <row r="13" spans="1:15" ht="20.25" customHeight="1" x14ac:dyDescent="0.25">
      <c r="A13" s="685"/>
      <c r="B13" s="197" t="s">
        <v>1431</v>
      </c>
      <c r="C13" s="395">
        <v>3060</v>
      </c>
      <c r="D13" s="396">
        <v>2644</v>
      </c>
      <c r="E13" s="457">
        <v>5704</v>
      </c>
      <c r="F13" s="100" t="s">
        <v>1432</v>
      </c>
      <c r="G13" s="699"/>
      <c r="H13" t="s">
        <v>1431</v>
      </c>
      <c r="I13" t="s">
        <v>2327</v>
      </c>
      <c r="J13">
        <v>3060</v>
      </c>
      <c r="K13">
        <v>2644</v>
      </c>
      <c r="L13">
        <v>5704</v>
      </c>
      <c r="M13" s="514">
        <f t="shared" si="1"/>
        <v>0</v>
      </c>
      <c r="N13" s="514">
        <f t="shared" si="2"/>
        <v>0</v>
      </c>
      <c r="O13" s="514">
        <f t="shared" si="3"/>
        <v>0</v>
      </c>
    </row>
    <row r="14" spans="1:15" ht="20.25" customHeight="1" x14ac:dyDescent="0.25">
      <c r="A14" s="685"/>
      <c r="B14" s="197" t="s">
        <v>1433</v>
      </c>
      <c r="C14" s="395">
        <v>1019</v>
      </c>
      <c r="D14" s="396">
        <v>1009</v>
      </c>
      <c r="E14" s="457">
        <v>2028</v>
      </c>
      <c r="F14" s="100" t="s">
        <v>1434</v>
      </c>
      <c r="G14" s="699"/>
      <c r="H14" t="s">
        <v>1433</v>
      </c>
      <c r="I14" t="s">
        <v>2327</v>
      </c>
      <c r="J14">
        <v>1018.9999999999999</v>
      </c>
      <c r="K14">
        <v>1008.9999999999999</v>
      </c>
      <c r="L14">
        <v>2027.9999999999998</v>
      </c>
      <c r="M14" s="514">
        <f t="shared" si="1"/>
        <v>0</v>
      </c>
      <c r="N14" s="514">
        <f t="shared" si="2"/>
        <v>0</v>
      </c>
      <c r="O14" s="514">
        <f t="shared" si="3"/>
        <v>0</v>
      </c>
    </row>
    <row r="15" spans="1:15" ht="20.25" customHeight="1" x14ac:dyDescent="0.25">
      <c r="A15" s="685"/>
      <c r="B15" s="197" t="s">
        <v>1435</v>
      </c>
      <c r="C15" s="395">
        <v>1097</v>
      </c>
      <c r="D15" s="396">
        <v>1022</v>
      </c>
      <c r="E15" s="457">
        <v>2119</v>
      </c>
      <c r="F15" s="100" t="s">
        <v>1436</v>
      </c>
      <c r="G15" s="699"/>
      <c r="H15" t="s">
        <v>1435</v>
      </c>
      <c r="I15" t="s">
        <v>2327</v>
      </c>
      <c r="J15">
        <v>1096.9999999999998</v>
      </c>
      <c r="K15">
        <v>1022</v>
      </c>
      <c r="L15">
        <v>2119</v>
      </c>
      <c r="M15" s="514">
        <f t="shared" si="1"/>
        <v>0</v>
      </c>
      <c r="N15" s="514">
        <f t="shared" si="2"/>
        <v>0</v>
      </c>
      <c r="O15" s="514">
        <f t="shared" si="3"/>
        <v>0</v>
      </c>
    </row>
    <row r="16" spans="1:15" ht="20.25" customHeight="1" x14ac:dyDescent="0.25">
      <c r="A16" s="685"/>
      <c r="B16" s="197" t="s">
        <v>1195</v>
      </c>
      <c r="C16" s="395">
        <v>1018</v>
      </c>
      <c r="D16" s="396">
        <v>812</v>
      </c>
      <c r="E16" s="457">
        <v>1830</v>
      </c>
      <c r="F16" s="100" t="s">
        <v>1437</v>
      </c>
      <c r="G16" s="699"/>
      <c r="H16" t="s">
        <v>1195</v>
      </c>
      <c r="I16" t="s">
        <v>2327</v>
      </c>
      <c r="J16">
        <v>1018</v>
      </c>
      <c r="K16">
        <v>812.00000000000011</v>
      </c>
      <c r="L16">
        <v>1830</v>
      </c>
      <c r="M16" s="514">
        <f t="shared" si="1"/>
        <v>0</v>
      </c>
      <c r="N16" s="514">
        <f t="shared" si="2"/>
        <v>0</v>
      </c>
      <c r="O16" s="514">
        <f t="shared" si="3"/>
        <v>0</v>
      </c>
    </row>
    <row r="17" spans="1:15" ht="20.25" customHeight="1" x14ac:dyDescent="0.25">
      <c r="A17" s="685"/>
      <c r="B17" s="197" t="s">
        <v>1438</v>
      </c>
      <c r="C17" s="395">
        <v>86</v>
      </c>
      <c r="D17" s="396">
        <v>38</v>
      </c>
      <c r="E17" s="457">
        <v>124</v>
      </c>
      <c r="F17" s="100" t="s">
        <v>1439</v>
      </c>
      <c r="G17" s="699"/>
      <c r="H17" t="s">
        <v>1438</v>
      </c>
      <c r="I17" t="s">
        <v>2327</v>
      </c>
      <c r="J17">
        <v>85.999999999999986</v>
      </c>
      <c r="K17">
        <v>38.000000000000007</v>
      </c>
      <c r="L17">
        <v>124</v>
      </c>
      <c r="M17" s="514">
        <f t="shared" si="1"/>
        <v>0</v>
      </c>
      <c r="N17" s="514">
        <f t="shared" si="2"/>
        <v>0</v>
      </c>
      <c r="O17" s="514">
        <f t="shared" si="3"/>
        <v>0</v>
      </c>
    </row>
    <row r="18" spans="1:15" ht="20.25" customHeight="1" x14ac:dyDescent="0.25">
      <c r="A18" s="685"/>
      <c r="B18" s="197" t="s">
        <v>1440</v>
      </c>
      <c r="C18" s="395">
        <v>3963</v>
      </c>
      <c r="D18" s="396">
        <v>3674</v>
      </c>
      <c r="E18" s="457">
        <v>7637</v>
      </c>
      <c r="F18" s="100" t="s">
        <v>1441</v>
      </c>
      <c r="G18" s="699"/>
      <c r="H18" t="s">
        <v>1440</v>
      </c>
      <c r="I18" t="s">
        <v>2327</v>
      </c>
      <c r="J18">
        <v>3963</v>
      </c>
      <c r="K18">
        <v>3674</v>
      </c>
      <c r="L18">
        <v>7637</v>
      </c>
      <c r="M18" s="514">
        <f t="shared" si="1"/>
        <v>0</v>
      </c>
      <c r="N18" s="514">
        <f t="shared" si="2"/>
        <v>0</v>
      </c>
      <c r="O18" s="514">
        <f t="shared" si="3"/>
        <v>0</v>
      </c>
    </row>
    <row r="19" spans="1:15" ht="20.25" customHeight="1" x14ac:dyDescent="0.25">
      <c r="A19" s="685"/>
      <c r="B19" s="197" t="s">
        <v>1442</v>
      </c>
      <c r="C19" s="395">
        <v>1717</v>
      </c>
      <c r="D19" s="396">
        <v>1560</v>
      </c>
      <c r="E19" s="457">
        <v>3277</v>
      </c>
      <c r="F19" s="100" t="s">
        <v>1443</v>
      </c>
      <c r="G19" s="699"/>
      <c r="H19" t="s">
        <v>1442</v>
      </c>
      <c r="I19" t="s">
        <v>2327</v>
      </c>
      <c r="J19">
        <v>1717</v>
      </c>
      <c r="K19">
        <v>1560</v>
      </c>
      <c r="L19">
        <v>3277.0000000000005</v>
      </c>
      <c r="M19" s="514">
        <f t="shared" si="1"/>
        <v>0</v>
      </c>
      <c r="N19" s="514">
        <f t="shared" si="2"/>
        <v>0</v>
      </c>
      <c r="O19" s="514">
        <f t="shared" si="3"/>
        <v>0</v>
      </c>
    </row>
    <row r="20" spans="1:15" ht="20.25" customHeight="1" x14ac:dyDescent="0.25">
      <c r="A20" s="685"/>
      <c r="B20" s="197" t="s">
        <v>1444</v>
      </c>
      <c r="C20" s="395">
        <v>22</v>
      </c>
      <c r="D20" s="396">
        <v>5</v>
      </c>
      <c r="E20" s="457">
        <v>27</v>
      </c>
      <c r="F20" s="100" t="s">
        <v>1445</v>
      </c>
      <c r="G20" s="699"/>
      <c r="H20" t="s">
        <v>1444</v>
      </c>
      <c r="I20" t="s">
        <v>2327</v>
      </c>
      <c r="J20">
        <v>22</v>
      </c>
      <c r="K20">
        <v>4.9999999999999991</v>
      </c>
      <c r="L20">
        <v>27</v>
      </c>
      <c r="M20" s="514">
        <f t="shared" si="1"/>
        <v>0</v>
      </c>
      <c r="N20" s="514">
        <f t="shared" si="2"/>
        <v>0</v>
      </c>
      <c r="O20" s="514">
        <f t="shared" si="3"/>
        <v>0</v>
      </c>
    </row>
    <row r="21" spans="1:15" ht="20.25" customHeight="1" x14ac:dyDescent="0.25">
      <c r="A21" s="685"/>
      <c r="B21" s="197" t="s">
        <v>1446</v>
      </c>
      <c r="C21" s="395">
        <v>111</v>
      </c>
      <c r="D21" s="396">
        <v>71</v>
      </c>
      <c r="E21" s="457">
        <v>182</v>
      </c>
      <c r="F21" s="100" t="s">
        <v>1447</v>
      </c>
      <c r="G21" s="699"/>
      <c r="H21" t="s">
        <v>1446</v>
      </c>
      <c r="I21" t="s">
        <v>2327</v>
      </c>
      <c r="J21">
        <v>111</v>
      </c>
      <c r="K21">
        <v>71</v>
      </c>
      <c r="L21">
        <v>182</v>
      </c>
      <c r="M21" s="514">
        <f t="shared" si="1"/>
        <v>0</v>
      </c>
      <c r="N21" s="514">
        <f t="shared" si="2"/>
        <v>0</v>
      </c>
      <c r="O21" s="514">
        <f t="shared" si="3"/>
        <v>0</v>
      </c>
    </row>
    <row r="22" spans="1:15" ht="20.25" customHeight="1" x14ac:dyDescent="0.25">
      <c r="A22" s="685"/>
      <c r="B22" s="197" t="s">
        <v>1448</v>
      </c>
      <c r="C22" s="395">
        <v>7</v>
      </c>
      <c r="D22" s="396">
        <v>0</v>
      </c>
      <c r="E22" s="457">
        <v>7</v>
      </c>
      <c r="F22" s="100" t="s">
        <v>1449</v>
      </c>
      <c r="G22" s="699"/>
      <c r="H22" t="s">
        <v>1448</v>
      </c>
      <c r="I22" t="s">
        <v>2327</v>
      </c>
      <c r="J22">
        <v>7</v>
      </c>
      <c r="K22">
        <v>0</v>
      </c>
      <c r="L22">
        <v>7</v>
      </c>
      <c r="M22" s="514">
        <f t="shared" si="1"/>
        <v>0</v>
      </c>
      <c r="N22" s="514">
        <f t="shared" si="2"/>
        <v>0</v>
      </c>
      <c r="O22" s="514">
        <f t="shared" si="3"/>
        <v>0</v>
      </c>
    </row>
    <row r="23" spans="1:15" ht="20.25" customHeight="1" x14ac:dyDescent="0.25">
      <c r="A23" s="685"/>
      <c r="B23" s="197" t="s">
        <v>549</v>
      </c>
      <c r="C23" s="395">
        <v>4073</v>
      </c>
      <c r="D23" s="396">
        <v>3606</v>
      </c>
      <c r="E23" s="457">
        <v>7679</v>
      </c>
      <c r="F23" s="100" t="s">
        <v>1450</v>
      </c>
      <c r="G23" s="699"/>
      <c r="H23" t="s">
        <v>549</v>
      </c>
      <c r="I23" t="s">
        <v>2327</v>
      </c>
      <c r="J23">
        <v>4073</v>
      </c>
      <c r="K23">
        <v>3605.9999999999991</v>
      </c>
      <c r="L23">
        <v>7679</v>
      </c>
      <c r="M23" s="514">
        <f t="shared" si="1"/>
        <v>0</v>
      </c>
      <c r="N23" s="514">
        <f t="shared" si="2"/>
        <v>0</v>
      </c>
      <c r="O23" s="514">
        <f t="shared" si="3"/>
        <v>0</v>
      </c>
    </row>
    <row r="24" spans="1:15" ht="20.25" customHeight="1" x14ac:dyDescent="0.25">
      <c r="A24" s="685"/>
      <c r="B24" s="197" t="s">
        <v>1451</v>
      </c>
      <c r="C24" s="395">
        <v>6</v>
      </c>
      <c r="D24" s="396">
        <v>0</v>
      </c>
      <c r="E24" s="457">
        <v>6</v>
      </c>
      <c r="F24" s="100" t="s">
        <v>1452</v>
      </c>
      <c r="G24" s="699"/>
      <c r="H24" t="s">
        <v>1451</v>
      </c>
      <c r="I24" t="s">
        <v>2327</v>
      </c>
      <c r="J24">
        <v>6</v>
      </c>
      <c r="K24">
        <v>0</v>
      </c>
      <c r="L24">
        <v>6</v>
      </c>
      <c r="M24" s="514">
        <f t="shared" si="1"/>
        <v>0</v>
      </c>
      <c r="N24" s="514">
        <f t="shared" si="2"/>
        <v>0</v>
      </c>
      <c r="O24" s="514">
        <f t="shared" si="3"/>
        <v>0</v>
      </c>
    </row>
    <row r="25" spans="1:15" ht="20.25" customHeight="1" x14ac:dyDescent="0.25">
      <c r="A25" s="685"/>
      <c r="B25" s="197" t="s">
        <v>1453</v>
      </c>
      <c r="C25" s="395">
        <v>6</v>
      </c>
      <c r="D25" s="396">
        <v>0</v>
      </c>
      <c r="E25" s="457">
        <v>6</v>
      </c>
      <c r="F25" s="100" t="s">
        <v>1454</v>
      </c>
      <c r="G25" s="699"/>
      <c r="H25" t="s">
        <v>1453</v>
      </c>
      <c r="I25" t="s">
        <v>2327</v>
      </c>
      <c r="J25">
        <v>6</v>
      </c>
      <c r="K25">
        <v>0</v>
      </c>
      <c r="L25">
        <v>6</v>
      </c>
      <c r="M25" s="514">
        <f t="shared" si="1"/>
        <v>0</v>
      </c>
      <c r="N25" s="514">
        <f t="shared" si="2"/>
        <v>0</v>
      </c>
      <c r="O25" s="514">
        <f t="shared" si="3"/>
        <v>0</v>
      </c>
    </row>
    <row r="26" spans="1:15" ht="20.25" customHeight="1" x14ac:dyDescent="0.25">
      <c r="A26" s="685"/>
      <c r="B26" s="197" t="s">
        <v>1455</v>
      </c>
      <c r="C26" s="395">
        <v>155</v>
      </c>
      <c r="D26" s="396">
        <v>137</v>
      </c>
      <c r="E26" s="457">
        <v>292</v>
      </c>
      <c r="F26" s="100" t="s">
        <v>1456</v>
      </c>
      <c r="G26" s="699"/>
      <c r="H26" t="s">
        <v>1455</v>
      </c>
      <c r="I26" t="s">
        <v>2327</v>
      </c>
      <c r="J26">
        <v>155</v>
      </c>
      <c r="K26">
        <v>137</v>
      </c>
      <c r="L26">
        <v>292</v>
      </c>
      <c r="M26" s="514">
        <f t="shared" si="1"/>
        <v>0</v>
      </c>
      <c r="N26" s="514">
        <f t="shared" si="2"/>
        <v>0</v>
      </c>
      <c r="O26" s="514">
        <f t="shared" si="3"/>
        <v>0</v>
      </c>
    </row>
    <row r="27" spans="1:15" ht="20.25" customHeight="1" thickBot="1" x14ac:dyDescent="0.3">
      <c r="A27" s="697"/>
      <c r="B27" s="198" t="s">
        <v>1457</v>
      </c>
      <c r="C27" s="398">
        <v>70</v>
      </c>
      <c r="D27" s="399">
        <v>22</v>
      </c>
      <c r="E27" s="458">
        <v>92</v>
      </c>
      <c r="F27" s="255" t="s">
        <v>1458</v>
      </c>
      <c r="G27" s="699"/>
      <c r="H27" t="s">
        <v>1457</v>
      </c>
      <c r="I27" t="s">
        <v>2327</v>
      </c>
      <c r="J27">
        <v>70.000000000000014</v>
      </c>
      <c r="K27">
        <v>22.000000000000007</v>
      </c>
      <c r="L27">
        <v>92</v>
      </c>
      <c r="M27" s="514">
        <f t="shared" si="1"/>
        <v>0</v>
      </c>
      <c r="N27" s="514">
        <f t="shared" si="2"/>
        <v>0</v>
      </c>
      <c r="O27" s="514">
        <f t="shared" si="3"/>
        <v>0</v>
      </c>
    </row>
    <row r="28" spans="1:15" ht="20.25" customHeight="1" thickBot="1" x14ac:dyDescent="0.3">
      <c r="A28" s="748" t="s">
        <v>54</v>
      </c>
      <c r="B28" s="749"/>
      <c r="C28" s="372">
        <f>SUM(C5:C27)</f>
        <v>97540</v>
      </c>
      <c r="D28" s="372">
        <f t="shared" ref="D28:E28" si="4">SUM(D5:D27)</f>
        <v>86207</v>
      </c>
      <c r="E28" s="372">
        <f t="shared" si="4"/>
        <v>183747</v>
      </c>
      <c r="F28" s="750" t="s">
        <v>55</v>
      </c>
      <c r="G28" s="751"/>
      <c r="J28">
        <v>97540.000000000044</v>
      </c>
      <c r="K28">
        <v>86207.000000000029</v>
      </c>
      <c r="L28">
        <v>183747</v>
      </c>
      <c r="M28" s="514">
        <f t="shared" si="1"/>
        <v>0</v>
      </c>
      <c r="N28" s="514">
        <f t="shared" si="2"/>
        <v>0</v>
      </c>
      <c r="O28" s="514">
        <f t="shared" si="3"/>
        <v>0</v>
      </c>
    </row>
    <row r="29" spans="1:15" ht="20.25" customHeight="1" x14ac:dyDescent="0.25">
      <c r="A29" s="684" t="s">
        <v>1459</v>
      </c>
      <c r="B29" s="197" t="s">
        <v>1460</v>
      </c>
      <c r="C29" s="395">
        <v>2045</v>
      </c>
      <c r="D29" s="396">
        <v>1788</v>
      </c>
      <c r="E29" s="457">
        <v>3833</v>
      </c>
      <c r="F29" s="256" t="s">
        <v>1461</v>
      </c>
      <c r="G29" s="732" t="s">
        <v>1462</v>
      </c>
      <c r="H29" t="s">
        <v>1460</v>
      </c>
      <c r="I29" t="s">
        <v>2327</v>
      </c>
      <c r="J29">
        <v>2044.9999999999998</v>
      </c>
      <c r="K29">
        <v>1788.0000000000002</v>
      </c>
      <c r="L29">
        <v>3833</v>
      </c>
      <c r="M29" s="514">
        <f t="shared" si="1"/>
        <v>0</v>
      </c>
      <c r="N29" s="514">
        <f t="shared" si="2"/>
        <v>0</v>
      </c>
      <c r="O29" s="514">
        <f t="shared" si="3"/>
        <v>0</v>
      </c>
    </row>
    <row r="30" spans="1:15" ht="20.25" customHeight="1" x14ac:dyDescent="0.25">
      <c r="A30" s="685"/>
      <c r="B30" s="197" t="s">
        <v>1463</v>
      </c>
      <c r="C30" s="395">
        <v>243</v>
      </c>
      <c r="D30" s="396">
        <v>235</v>
      </c>
      <c r="E30" s="457">
        <v>478</v>
      </c>
      <c r="F30" s="100" t="s">
        <v>1464</v>
      </c>
      <c r="G30" s="699"/>
      <c r="H30" t="s">
        <v>1463</v>
      </c>
      <c r="I30" t="s">
        <v>1491</v>
      </c>
      <c r="J30">
        <v>243</v>
      </c>
      <c r="K30">
        <v>235</v>
      </c>
      <c r="L30">
        <v>478</v>
      </c>
      <c r="M30" s="514">
        <f t="shared" si="1"/>
        <v>0</v>
      </c>
      <c r="N30" s="514">
        <f t="shared" si="2"/>
        <v>0</v>
      </c>
      <c r="O30" s="514">
        <f t="shared" si="3"/>
        <v>0</v>
      </c>
    </row>
    <row r="31" spans="1:15" ht="20.25" customHeight="1" x14ac:dyDescent="0.25">
      <c r="A31" s="685"/>
      <c r="B31" s="197" t="s">
        <v>1465</v>
      </c>
      <c r="C31" s="395">
        <v>5216</v>
      </c>
      <c r="D31" s="396">
        <v>4981</v>
      </c>
      <c r="E31" s="457">
        <v>10197</v>
      </c>
      <c r="F31" s="100" t="s">
        <v>1466</v>
      </c>
      <c r="G31" s="699"/>
      <c r="H31" t="s">
        <v>1465</v>
      </c>
      <c r="I31" t="s">
        <v>1491</v>
      </c>
      <c r="J31">
        <v>5216.0000000000009</v>
      </c>
      <c r="K31">
        <v>4981</v>
      </c>
      <c r="L31">
        <v>10197.000000000002</v>
      </c>
      <c r="M31" s="514">
        <f t="shared" si="1"/>
        <v>0</v>
      </c>
      <c r="N31" s="514">
        <f t="shared" si="2"/>
        <v>0</v>
      </c>
      <c r="O31" s="514">
        <f t="shared" si="3"/>
        <v>0</v>
      </c>
    </row>
    <row r="32" spans="1:15" ht="20.25" customHeight="1" x14ac:dyDescent="0.25">
      <c r="A32" s="685"/>
      <c r="B32" s="197" t="s">
        <v>1467</v>
      </c>
      <c r="C32" s="395">
        <v>3350</v>
      </c>
      <c r="D32" s="396">
        <v>3231</v>
      </c>
      <c r="E32" s="457">
        <v>6581</v>
      </c>
      <c r="F32" s="100" t="s">
        <v>1468</v>
      </c>
      <c r="G32" s="699"/>
      <c r="H32" t="s">
        <v>1467</v>
      </c>
      <c r="I32" t="s">
        <v>1491</v>
      </c>
      <c r="J32">
        <v>3350</v>
      </c>
      <c r="K32">
        <v>3231</v>
      </c>
      <c r="L32">
        <v>6581.0000000000009</v>
      </c>
      <c r="M32" s="514">
        <f t="shared" si="1"/>
        <v>0</v>
      </c>
      <c r="N32" s="514">
        <f t="shared" si="2"/>
        <v>0</v>
      </c>
      <c r="O32" s="514">
        <f t="shared" si="3"/>
        <v>0</v>
      </c>
    </row>
    <row r="33" spans="1:15" ht="20.25" customHeight="1" x14ac:dyDescent="0.25">
      <c r="A33" s="685"/>
      <c r="B33" s="197" t="s">
        <v>1469</v>
      </c>
      <c r="C33" s="395">
        <v>641</v>
      </c>
      <c r="D33" s="396">
        <v>571</v>
      </c>
      <c r="E33" s="457">
        <v>1212</v>
      </c>
      <c r="F33" s="100" t="s">
        <v>1470</v>
      </c>
      <c r="G33" s="699"/>
      <c r="H33" t="s">
        <v>1469</v>
      </c>
      <c r="I33" t="s">
        <v>1491</v>
      </c>
      <c r="J33">
        <v>641</v>
      </c>
      <c r="K33">
        <v>571</v>
      </c>
      <c r="L33">
        <v>1212</v>
      </c>
      <c r="M33" s="514">
        <f t="shared" si="1"/>
        <v>0</v>
      </c>
      <c r="N33" s="514">
        <f t="shared" si="2"/>
        <v>0</v>
      </c>
      <c r="O33" s="514">
        <f t="shared" si="3"/>
        <v>0</v>
      </c>
    </row>
    <row r="34" spans="1:15" ht="20.25" customHeight="1" x14ac:dyDescent="0.25">
      <c r="A34" s="685"/>
      <c r="B34" s="197" t="s">
        <v>1471</v>
      </c>
      <c r="C34" s="395">
        <v>116</v>
      </c>
      <c r="D34" s="396">
        <v>100</v>
      </c>
      <c r="E34" s="457">
        <v>216</v>
      </c>
      <c r="F34" s="100" t="s">
        <v>1472</v>
      </c>
      <c r="G34" s="699"/>
      <c r="H34" t="s">
        <v>1471</v>
      </c>
      <c r="I34" t="s">
        <v>1491</v>
      </c>
      <c r="J34">
        <v>115.99999999999999</v>
      </c>
      <c r="K34">
        <v>100</v>
      </c>
      <c r="L34">
        <v>216</v>
      </c>
      <c r="M34" s="514">
        <f t="shared" si="1"/>
        <v>0</v>
      </c>
      <c r="N34" s="514">
        <f t="shared" si="2"/>
        <v>0</v>
      </c>
      <c r="O34" s="514">
        <f t="shared" si="3"/>
        <v>0</v>
      </c>
    </row>
    <row r="35" spans="1:15" ht="20.25" customHeight="1" x14ac:dyDescent="0.25">
      <c r="A35" s="685"/>
      <c r="B35" s="197" t="s">
        <v>1473</v>
      </c>
      <c r="C35" s="395">
        <v>205</v>
      </c>
      <c r="D35" s="396">
        <v>231</v>
      </c>
      <c r="E35" s="457">
        <v>436</v>
      </c>
      <c r="F35" s="100" t="s">
        <v>1474</v>
      </c>
      <c r="G35" s="699"/>
      <c r="H35" t="s">
        <v>1473</v>
      </c>
      <c r="I35" t="s">
        <v>1491</v>
      </c>
      <c r="J35">
        <v>204.99999999999997</v>
      </c>
      <c r="K35">
        <v>231</v>
      </c>
      <c r="L35">
        <v>436</v>
      </c>
      <c r="M35" s="514">
        <f t="shared" si="1"/>
        <v>0</v>
      </c>
      <c r="N35" s="514">
        <f t="shared" si="2"/>
        <v>0</v>
      </c>
      <c r="O35" s="514">
        <f t="shared" si="3"/>
        <v>0</v>
      </c>
    </row>
    <row r="36" spans="1:15" ht="20.25" customHeight="1" x14ac:dyDescent="0.25">
      <c r="A36" s="685"/>
      <c r="B36" s="197" t="s">
        <v>1475</v>
      </c>
      <c r="C36" s="395">
        <v>213</v>
      </c>
      <c r="D36" s="396">
        <v>217</v>
      </c>
      <c r="E36" s="457">
        <v>430</v>
      </c>
      <c r="F36" s="100" t="s">
        <v>1476</v>
      </c>
      <c r="G36" s="699"/>
      <c r="H36" t="s">
        <v>1475</v>
      </c>
      <c r="I36" t="s">
        <v>1491</v>
      </c>
      <c r="J36">
        <v>213</v>
      </c>
      <c r="K36">
        <v>217</v>
      </c>
      <c r="L36">
        <v>430</v>
      </c>
      <c r="M36" s="514">
        <f t="shared" si="1"/>
        <v>0</v>
      </c>
      <c r="N36" s="514">
        <f t="shared" si="2"/>
        <v>0</v>
      </c>
      <c r="O36" s="514">
        <f t="shared" si="3"/>
        <v>0</v>
      </c>
    </row>
    <row r="37" spans="1:15" ht="20.25" customHeight="1" x14ac:dyDescent="0.25">
      <c r="A37" s="685"/>
      <c r="B37" s="197" t="s">
        <v>1477</v>
      </c>
      <c r="C37" s="395">
        <v>435</v>
      </c>
      <c r="D37" s="396">
        <v>456</v>
      </c>
      <c r="E37" s="457">
        <v>891</v>
      </c>
      <c r="F37" s="100" t="s">
        <v>1478</v>
      </c>
      <c r="G37" s="699"/>
      <c r="H37" t="s">
        <v>1477</v>
      </c>
      <c r="I37" t="s">
        <v>1491</v>
      </c>
      <c r="J37">
        <v>435</v>
      </c>
      <c r="K37">
        <v>456</v>
      </c>
      <c r="L37">
        <v>891</v>
      </c>
      <c r="M37" s="514">
        <f t="shared" si="1"/>
        <v>0</v>
      </c>
      <c r="N37" s="514">
        <f t="shared" si="2"/>
        <v>0</v>
      </c>
      <c r="O37" s="514">
        <f t="shared" si="3"/>
        <v>0</v>
      </c>
    </row>
    <row r="38" spans="1:15" ht="20.25" customHeight="1" x14ac:dyDescent="0.25">
      <c r="A38" s="685"/>
      <c r="B38" s="197" t="s">
        <v>1479</v>
      </c>
      <c r="C38" s="395">
        <v>298</v>
      </c>
      <c r="D38" s="396">
        <v>272</v>
      </c>
      <c r="E38" s="457">
        <v>570</v>
      </c>
      <c r="F38" s="100" t="s">
        <v>1480</v>
      </c>
      <c r="G38" s="699"/>
      <c r="H38" t="s">
        <v>1479</v>
      </c>
      <c r="I38" t="s">
        <v>1491</v>
      </c>
      <c r="J38">
        <v>298</v>
      </c>
      <c r="K38">
        <v>271.99999999999994</v>
      </c>
      <c r="L38">
        <v>570</v>
      </c>
      <c r="M38" s="514">
        <f t="shared" si="1"/>
        <v>0</v>
      </c>
      <c r="N38" s="514">
        <f t="shared" si="2"/>
        <v>0</v>
      </c>
      <c r="O38" s="514">
        <f t="shared" si="3"/>
        <v>0</v>
      </c>
    </row>
    <row r="39" spans="1:15" ht="20.25" customHeight="1" x14ac:dyDescent="0.25">
      <c r="A39" s="685"/>
      <c r="B39" s="197" t="s">
        <v>1481</v>
      </c>
      <c r="C39" s="395">
        <v>49</v>
      </c>
      <c r="D39" s="396">
        <v>28</v>
      </c>
      <c r="E39" s="457">
        <v>77</v>
      </c>
      <c r="F39" s="100" t="s">
        <v>1482</v>
      </c>
      <c r="G39" s="699"/>
      <c r="H39" t="s">
        <v>1481</v>
      </c>
      <c r="I39" t="s">
        <v>1491</v>
      </c>
      <c r="J39">
        <v>49.000000000000007</v>
      </c>
      <c r="K39">
        <v>27.999999999999993</v>
      </c>
      <c r="L39">
        <v>76.999999999999986</v>
      </c>
      <c r="M39" s="514">
        <f t="shared" si="1"/>
        <v>0</v>
      </c>
      <c r="N39" s="514">
        <f t="shared" si="2"/>
        <v>0</v>
      </c>
      <c r="O39" s="514">
        <f t="shared" si="3"/>
        <v>0</v>
      </c>
    </row>
    <row r="40" spans="1:15" ht="20.25" customHeight="1" x14ac:dyDescent="0.25">
      <c r="A40" s="685"/>
      <c r="B40" s="197" t="s">
        <v>467</v>
      </c>
      <c r="C40" s="395">
        <v>133</v>
      </c>
      <c r="D40" s="396">
        <v>84</v>
      </c>
      <c r="E40" s="457">
        <v>217</v>
      </c>
      <c r="F40" s="100" t="s">
        <v>1483</v>
      </c>
      <c r="G40" s="699"/>
      <c r="H40" t="s">
        <v>467</v>
      </c>
      <c r="I40" t="s">
        <v>1491</v>
      </c>
      <c r="J40">
        <v>132.99999999999997</v>
      </c>
      <c r="K40">
        <v>84.000000000000014</v>
      </c>
      <c r="L40">
        <v>217</v>
      </c>
      <c r="M40" s="514">
        <f t="shared" si="1"/>
        <v>0</v>
      </c>
      <c r="N40" s="514">
        <f t="shared" si="2"/>
        <v>0</v>
      </c>
      <c r="O40" s="514">
        <f t="shared" si="3"/>
        <v>0</v>
      </c>
    </row>
    <row r="41" spans="1:15" ht="20.25" customHeight="1" x14ac:dyDescent="0.25">
      <c r="A41" s="685"/>
      <c r="B41" s="197" t="s">
        <v>1484</v>
      </c>
      <c r="C41" s="395">
        <v>224</v>
      </c>
      <c r="D41" s="396">
        <v>224</v>
      </c>
      <c r="E41" s="457">
        <v>448</v>
      </c>
      <c r="F41" s="100" t="s">
        <v>1485</v>
      </c>
      <c r="G41" s="699"/>
      <c r="H41" t="s">
        <v>1484</v>
      </c>
      <c r="I41" t="s">
        <v>1491</v>
      </c>
      <c r="J41">
        <v>223.99999999999997</v>
      </c>
      <c r="K41">
        <v>223.99999999999997</v>
      </c>
      <c r="L41">
        <v>448</v>
      </c>
      <c r="M41" s="514">
        <f t="shared" si="1"/>
        <v>0</v>
      </c>
      <c r="N41" s="514">
        <f t="shared" si="2"/>
        <v>0</v>
      </c>
      <c r="O41" s="514">
        <f t="shared" si="3"/>
        <v>0</v>
      </c>
    </row>
    <row r="42" spans="1:15" ht="20.25" customHeight="1" x14ac:dyDescent="0.25">
      <c r="A42" s="685"/>
      <c r="B42" s="197" t="s">
        <v>1486</v>
      </c>
      <c r="C42" s="395">
        <v>371</v>
      </c>
      <c r="D42" s="396">
        <v>346</v>
      </c>
      <c r="E42" s="457">
        <v>717</v>
      </c>
      <c r="F42" s="100" t="s">
        <v>1487</v>
      </c>
      <c r="G42" s="699"/>
      <c r="H42" t="s">
        <v>1486</v>
      </c>
      <c r="I42" t="s">
        <v>1491</v>
      </c>
      <c r="J42">
        <v>371</v>
      </c>
      <c r="K42">
        <v>346.00000000000006</v>
      </c>
      <c r="L42">
        <v>717</v>
      </c>
      <c r="M42" s="514">
        <f t="shared" si="1"/>
        <v>0</v>
      </c>
      <c r="N42" s="514">
        <f t="shared" si="2"/>
        <v>0</v>
      </c>
      <c r="O42" s="514">
        <f t="shared" si="3"/>
        <v>0</v>
      </c>
    </row>
    <row r="43" spans="1:15" ht="20.25" customHeight="1" thickBot="1" x14ac:dyDescent="0.3">
      <c r="A43" s="686"/>
      <c r="B43" s="198" t="s">
        <v>1488</v>
      </c>
      <c r="C43" s="398">
        <v>219</v>
      </c>
      <c r="D43" s="399">
        <v>189</v>
      </c>
      <c r="E43" s="458">
        <v>408</v>
      </c>
      <c r="F43" s="257" t="s">
        <v>1489</v>
      </c>
      <c r="G43" s="733"/>
      <c r="H43" t="s">
        <v>1488</v>
      </c>
      <c r="I43" t="s">
        <v>1491</v>
      </c>
      <c r="J43">
        <v>218.99999999999997</v>
      </c>
      <c r="K43">
        <v>188.99999999999997</v>
      </c>
      <c r="L43">
        <v>408</v>
      </c>
      <c r="M43" s="514">
        <f t="shared" si="1"/>
        <v>0</v>
      </c>
      <c r="N43" s="514">
        <f t="shared" si="2"/>
        <v>0</v>
      </c>
      <c r="O43" s="514">
        <f t="shared" si="3"/>
        <v>0</v>
      </c>
    </row>
    <row r="44" spans="1:15" ht="20.25" customHeight="1" thickBot="1" x14ac:dyDescent="0.3">
      <c r="A44" s="748" t="s">
        <v>54</v>
      </c>
      <c r="B44" s="749"/>
      <c r="C44" s="372">
        <f>SUM(C29:C43)</f>
        <v>13758</v>
      </c>
      <c r="D44" s="372">
        <f t="shared" ref="D44:E44" si="5">SUM(D29:D43)</f>
        <v>12953</v>
      </c>
      <c r="E44" s="372">
        <f t="shared" si="5"/>
        <v>26711</v>
      </c>
      <c r="F44" s="640" t="s">
        <v>55</v>
      </c>
      <c r="G44" s="641"/>
      <c r="J44">
        <v>13758</v>
      </c>
      <c r="K44">
        <v>12953</v>
      </c>
      <c r="L44">
        <v>26711.000000000004</v>
      </c>
      <c r="M44" s="514">
        <f t="shared" si="1"/>
        <v>0</v>
      </c>
      <c r="N44" s="514">
        <f t="shared" si="2"/>
        <v>0</v>
      </c>
      <c r="O44" s="514">
        <f t="shared" si="3"/>
        <v>0</v>
      </c>
    </row>
    <row r="45" spans="1:15" ht="22.5" customHeight="1" x14ac:dyDescent="0.55000000000000004">
      <c r="A45" s="620" t="s">
        <v>2237</v>
      </c>
      <c r="B45" s="620"/>
      <c r="C45" s="620"/>
      <c r="D45" s="620"/>
      <c r="E45" s="620"/>
      <c r="F45" s="620"/>
      <c r="G45" s="620"/>
      <c r="M45" s="514"/>
      <c r="N45" s="514"/>
      <c r="O45" s="514"/>
    </row>
    <row r="46" spans="1:15" ht="31.5" customHeight="1" thickBot="1" x14ac:dyDescent="0.3">
      <c r="A46" s="619" t="s">
        <v>2238</v>
      </c>
      <c r="B46" s="619"/>
      <c r="C46" s="619"/>
      <c r="D46" s="619"/>
      <c r="E46" s="619"/>
      <c r="F46" s="619"/>
      <c r="G46" s="619"/>
      <c r="M46" s="514"/>
      <c r="N46" s="514"/>
      <c r="O46" s="514"/>
    </row>
    <row r="47" spans="1:15" ht="19.5" customHeight="1" x14ac:dyDescent="0.25">
      <c r="A47" s="680" t="s">
        <v>0</v>
      </c>
      <c r="B47" s="703" t="s">
        <v>1</v>
      </c>
      <c r="C47" s="241" t="s">
        <v>2</v>
      </c>
      <c r="D47" s="169" t="s">
        <v>3</v>
      </c>
      <c r="E47" s="295" t="s">
        <v>4</v>
      </c>
      <c r="F47" s="565" t="s">
        <v>5</v>
      </c>
      <c r="G47" s="708" t="s">
        <v>6</v>
      </c>
      <c r="M47" s="514"/>
      <c r="N47" s="514"/>
      <c r="O47" s="514"/>
    </row>
    <row r="48" spans="1:15" ht="19.5" customHeight="1" thickBot="1" x14ac:dyDescent="0.3">
      <c r="A48" s="681"/>
      <c r="B48" s="742"/>
      <c r="C48" s="242" t="s">
        <v>7</v>
      </c>
      <c r="D48" s="170" t="s">
        <v>8</v>
      </c>
      <c r="E48" s="296" t="s">
        <v>9</v>
      </c>
      <c r="F48" s="566"/>
      <c r="G48" s="709"/>
      <c r="M48" s="514"/>
      <c r="N48" s="514"/>
      <c r="O48" s="514"/>
    </row>
    <row r="49" spans="1:15" ht="22.5" customHeight="1" x14ac:dyDescent="0.25">
      <c r="A49" s="684" t="s">
        <v>1490</v>
      </c>
      <c r="B49" s="199" t="s">
        <v>1491</v>
      </c>
      <c r="C49" s="459">
        <v>4923</v>
      </c>
      <c r="D49" s="404">
        <v>3884</v>
      </c>
      <c r="E49" s="404">
        <v>8807</v>
      </c>
      <c r="F49" s="256" t="s">
        <v>1492</v>
      </c>
      <c r="G49" s="732" t="s">
        <v>1493</v>
      </c>
      <c r="H49" t="s">
        <v>1491</v>
      </c>
      <c r="I49" t="s">
        <v>1491</v>
      </c>
      <c r="J49">
        <v>4923</v>
      </c>
      <c r="K49">
        <v>3884</v>
      </c>
      <c r="L49">
        <v>8806.9999999999982</v>
      </c>
      <c r="M49" s="514">
        <f>J49-C49</f>
        <v>0</v>
      </c>
      <c r="N49" s="514">
        <f t="shared" ref="N49:O49" si="6">K49-D49</f>
        <v>0</v>
      </c>
      <c r="O49" s="514">
        <f t="shared" si="6"/>
        <v>0</v>
      </c>
    </row>
    <row r="50" spans="1:15" ht="22.5" customHeight="1" x14ac:dyDescent="0.25">
      <c r="A50" s="685"/>
      <c r="B50" s="197" t="s">
        <v>473</v>
      </c>
      <c r="C50" s="443">
        <v>234</v>
      </c>
      <c r="D50" s="403">
        <v>209</v>
      </c>
      <c r="E50" s="403">
        <v>443</v>
      </c>
      <c r="F50" s="100" t="s">
        <v>1494</v>
      </c>
      <c r="G50" s="699"/>
      <c r="H50" t="s">
        <v>473</v>
      </c>
      <c r="I50" t="s">
        <v>1491</v>
      </c>
      <c r="J50">
        <v>234</v>
      </c>
      <c r="K50">
        <v>209</v>
      </c>
      <c r="L50">
        <v>443</v>
      </c>
      <c r="M50" s="514">
        <f t="shared" ref="M50:M91" si="7">J50-C50</f>
        <v>0</v>
      </c>
      <c r="N50" s="514">
        <f t="shared" ref="N50:N91" si="8">K50-D50</f>
        <v>0</v>
      </c>
      <c r="O50" s="514">
        <f t="shared" ref="O50:O91" si="9">L50-E50</f>
        <v>0</v>
      </c>
    </row>
    <row r="51" spans="1:15" ht="22.5" customHeight="1" x14ac:dyDescent="0.25">
      <c r="A51" s="685"/>
      <c r="B51" s="197" t="s">
        <v>1495</v>
      </c>
      <c r="C51" s="443">
        <v>1358</v>
      </c>
      <c r="D51" s="403">
        <v>1270</v>
      </c>
      <c r="E51" s="403">
        <v>2628</v>
      </c>
      <c r="F51" s="100" t="s">
        <v>1496</v>
      </c>
      <c r="G51" s="699"/>
      <c r="H51" t="s">
        <v>1495</v>
      </c>
      <c r="I51" t="s">
        <v>1491</v>
      </c>
      <c r="J51">
        <v>1358</v>
      </c>
      <c r="K51">
        <v>1270</v>
      </c>
      <c r="L51">
        <v>2627.9999999999995</v>
      </c>
      <c r="M51" s="514">
        <f t="shared" si="7"/>
        <v>0</v>
      </c>
      <c r="N51" s="514">
        <f t="shared" si="8"/>
        <v>0</v>
      </c>
      <c r="O51" s="514">
        <f t="shared" si="9"/>
        <v>0</v>
      </c>
    </row>
    <row r="52" spans="1:15" ht="22.5" customHeight="1" x14ac:dyDescent="0.25">
      <c r="A52" s="685"/>
      <c r="B52" s="197" t="s">
        <v>1497</v>
      </c>
      <c r="C52" s="443">
        <v>225</v>
      </c>
      <c r="D52" s="403">
        <v>242</v>
      </c>
      <c r="E52" s="403">
        <v>467</v>
      </c>
      <c r="F52" s="100" t="s">
        <v>1498</v>
      </c>
      <c r="G52" s="699"/>
      <c r="H52" t="s">
        <v>1497</v>
      </c>
      <c r="I52" t="s">
        <v>1491</v>
      </c>
      <c r="J52">
        <v>225.00000000000003</v>
      </c>
      <c r="K52">
        <v>242</v>
      </c>
      <c r="L52">
        <v>466.99999999999994</v>
      </c>
      <c r="M52" s="514">
        <f t="shared" si="7"/>
        <v>0</v>
      </c>
      <c r="N52" s="514">
        <f t="shared" si="8"/>
        <v>0</v>
      </c>
      <c r="O52" s="514">
        <f t="shared" si="9"/>
        <v>0</v>
      </c>
    </row>
    <row r="53" spans="1:15" ht="22.5" customHeight="1" x14ac:dyDescent="0.25">
      <c r="A53" s="685"/>
      <c r="B53" s="197" t="s">
        <v>1499</v>
      </c>
      <c r="C53" s="443">
        <v>100</v>
      </c>
      <c r="D53" s="403">
        <v>104</v>
      </c>
      <c r="E53" s="403">
        <v>204</v>
      </c>
      <c r="F53" s="100" t="s">
        <v>1500</v>
      </c>
      <c r="G53" s="699"/>
      <c r="H53" t="s">
        <v>1499</v>
      </c>
      <c r="I53" t="s">
        <v>1491</v>
      </c>
      <c r="J53">
        <v>100</v>
      </c>
      <c r="K53">
        <v>104</v>
      </c>
      <c r="L53">
        <v>204</v>
      </c>
      <c r="M53" s="514">
        <f t="shared" si="7"/>
        <v>0</v>
      </c>
      <c r="N53" s="514">
        <f t="shared" si="8"/>
        <v>0</v>
      </c>
      <c r="O53" s="514">
        <f t="shared" si="9"/>
        <v>0</v>
      </c>
    </row>
    <row r="54" spans="1:15" ht="22.5" customHeight="1" x14ac:dyDescent="0.25">
      <c r="A54" s="685"/>
      <c r="B54" s="197" t="s">
        <v>1501</v>
      </c>
      <c r="C54" s="443">
        <v>58</v>
      </c>
      <c r="D54" s="403">
        <v>14</v>
      </c>
      <c r="E54" s="403">
        <v>72</v>
      </c>
      <c r="F54" s="100" t="s">
        <v>1502</v>
      </c>
      <c r="G54" s="699"/>
      <c r="H54" t="s">
        <v>1501</v>
      </c>
      <c r="I54" t="s">
        <v>1491</v>
      </c>
      <c r="J54">
        <v>57.999999999999993</v>
      </c>
      <c r="K54">
        <v>14.000000000000004</v>
      </c>
      <c r="L54">
        <v>71.999999999999986</v>
      </c>
      <c r="M54" s="514">
        <f t="shared" si="7"/>
        <v>0</v>
      </c>
      <c r="N54" s="514">
        <f t="shared" si="8"/>
        <v>0</v>
      </c>
      <c r="O54" s="514">
        <f t="shared" si="9"/>
        <v>0</v>
      </c>
    </row>
    <row r="55" spans="1:15" ht="22.5" customHeight="1" x14ac:dyDescent="0.25">
      <c r="A55" s="685"/>
      <c r="B55" s="197" t="s">
        <v>1503</v>
      </c>
      <c r="C55" s="443">
        <v>12</v>
      </c>
      <c r="D55" s="403">
        <v>20</v>
      </c>
      <c r="E55" s="403">
        <v>32</v>
      </c>
      <c r="F55" s="100" t="s">
        <v>1504</v>
      </c>
      <c r="G55" s="699"/>
      <c r="H55" t="s">
        <v>1503</v>
      </c>
      <c r="I55" t="s">
        <v>1491</v>
      </c>
      <c r="J55">
        <v>12</v>
      </c>
      <c r="K55">
        <v>20</v>
      </c>
      <c r="L55">
        <v>32</v>
      </c>
      <c r="M55" s="514">
        <f t="shared" si="7"/>
        <v>0</v>
      </c>
      <c r="N55" s="514">
        <f t="shared" si="8"/>
        <v>0</v>
      </c>
      <c r="O55" s="514">
        <f t="shared" si="9"/>
        <v>0</v>
      </c>
    </row>
    <row r="56" spans="1:15" ht="22.5" customHeight="1" x14ac:dyDescent="0.25">
      <c r="A56" s="685"/>
      <c r="B56" s="197" t="s">
        <v>1505</v>
      </c>
      <c r="C56" s="443">
        <v>28</v>
      </c>
      <c r="D56" s="403">
        <v>11</v>
      </c>
      <c r="E56" s="403">
        <v>39</v>
      </c>
      <c r="F56" s="100" t="s">
        <v>1506</v>
      </c>
      <c r="G56" s="699"/>
      <c r="H56" t="s">
        <v>1505</v>
      </c>
      <c r="I56" t="s">
        <v>1491</v>
      </c>
      <c r="J56">
        <v>28</v>
      </c>
      <c r="K56">
        <v>11</v>
      </c>
      <c r="L56">
        <v>39</v>
      </c>
      <c r="M56" s="514">
        <f t="shared" si="7"/>
        <v>0</v>
      </c>
      <c r="N56" s="514">
        <f t="shared" si="8"/>
        <v>0</v>
      </c>
      <c r="O56" s="514">
        <f t="shared" si="9"/>
        <v>0</v>
      </c>
    </row>
    <row r="57" spans="1:15" ht="22.5" customHeight="1" x14ac:dyDescent="0.25">
      <c r="A57" s="685"/>
      <c r="B57" s="197" t="s">
        <v>1507</v>
      </c>
      <c r="C57" s="443">
        <v>289</v>
      </c>
      <c r="D57" s="403">
        <v>262</v>
      </c>
      <c r="E57" s="403">
        <v>551</v>
      </c>
      <c r="F57" s="100" t="s">
        <v>1128</v>
      </c>
      <c r="G57" s="699"/>
      <c r="H57" t="s">
        <v>1507</v>
      </c>
      <c r="I57" t="s">
        <v>1491</v>
      </c>
      <c r="J57">
        <v>289</v>
      </c>
      <c r="K57">
        <v>262</v>
      </c>
      <c r="L57">
        <v>551</v>
      </c>
      <c r="M57" s="514">
        <f t="shared" si="7"/>
        <v>0</v>
      </c>
      <c r="N57" s="514">
        <f t="shared" si="8"/>
        <v>0</v>
      </c>
      <c r="O57" s="514">
        <f t="shared" si="9"/>
        <v>0</v>
      </c>
    </row>
    <row r="58" spans="1:15" ht="22.5" customHeight="1" x14ac:dyDescent="0.25">
      <c r="A58" s="685"/>
      <c r="B58" s="197" t="s">
        <v>1508</v>
      </c>
      <c r="C58" s="443">
        <v>163</v>
      </c>
      <c r="D58" s="403">
        <v>170</v>
      </c>
      <c r="E58" s="403">
        <v>333</v>
      </c>
      <c r="F58" s="100" t="s">
        <v>1509</v>
      </c>
      <c r="G58" s="699"/>
      <c r="H58" t="s">
        <v>1508</v>
      </c>
      <c r="I58" t="s">
        <v>1491</v>
      </c>
      <c r="J58">
        <v>163.00000000000003</v>
      </c>
      <c r="K58">
        <v>170.00000000000003</v>
      </c>
      <c r="L58">
        <v>333</v>
      </c>
      <c r="M58" s="514">
        <f t="shared" si="7"/>
        <v>0</v>
      </c>
      <c r="N58" s="514">
        <f t="shared" si="8"/>
        <v>0</v>
      </c>
      <c r="O58" s="514">
        <f t="shared" si="9"/>
        <v>0</v>
      </c>
    </row>
    <row r="59" spans="1:15" ht="22.5" customHeight="1" x14ac:dyDescent="0.25">
      <c r="A59" s="685"/>
      <c r="B59" s="197" t="s">
        <v>1510</v>
      </c>
      <c r="C59" s="443">
        <v>30</v>
      </c>
      <c r="D59" s="403">
        <v>38</v>
      </c>
      <c r="E59" s="403">
        <v>68</v>
      </c>
      <c r="F59" s="100" t="s">
        <v>1511</v>
      </c>
      <c r="G59" s="699"/>
      <c r="H59" t="s">
        <v>1510</v>
      </c>
      <c r="I59" t="s">
        <v>1491</v>
      </c>
      <c r="J59">
        <v>30</v>
      </c>
      <c r="K59">
        <v>38</v>
      </c>
      <c r="L59">
        <v>68</v>
      </c>
      <c r="M59" s="514">
        <f t="shared" si="7"/>
        <v>0</v>
      </c>
      <c r="N59" s="514">
        <f t="shared" si="8"/>
        <v>0</v>
      </c>
      <c r="O59" s="514">
        <f t="shared" si="9"/>
        <v>0</v>
      </c>
    </row>
    <row r="60" spans="1:15" ht="22.5" customHeight="1" x14ac:dyDescent="0.25">
      <c r="A60" s="685"/>
      <c r="B60" s="197" t="s">
        <v>243</v>
      </c>
      <c r="C60" s="443">
        <v>114</v>
      </c>
      <c r="D60" s="403">
        <v>96</v>
      </c>
      <c r="E60" s="403">
        <v>210</v>
      </c>
      <c r="F60" s="100" t="s">
        <v>244</v>
      </c>
      <c r="G60" s="699"/>
      <c r="H60" t="s">
        <v>243</v>
      </c>
      <c r="I60" t="s">
        <v>1491</v>
      </c>
      <c r="J60">
        <v>113.99999999999999</v>
      </c>
      <c r="K60">
        <v>95.999999999999972</v>
      </c>
      <c r="L60">
        <v>209.99999999999997</v>
      </c>
      <c r="M60" s="514">
        <f t="shared" si="7"/>
        <v>0</v>
      </c>
      <c r="N60" s="514">
        <f t="shared" si="8"/>
        <v>0</v>
      </c>
      <c r="O60" s="514">
        <f t="shared" si="9"/>
        <v>0</v>
      </c>
    </row>
    <row r="61" spans="1:15" ht="22.5" customHeight="1" x14ac:dyDescent="0.25">
      <c r="A61" s="685"/>
      <c r="B61" s="197" t="s">
        <v>1512</v>
      </c>
      <c r="C61" s="443">
        <v>334</v>
      </c>
      <c r="D61" s="403">
        <v>365</v>
      </c>
      <c r="E61" s="403">
        <v>699</v>
      </c>
      <c r="F61" s="100" t="s">
        <v>1513</v>
      </c>
      <c r="G61" s="699"/>
      <c r="H61" t="s">
        <v>1512</v>
      </c>
      <c r="I61" t="s">
        <v>1491</v>
      </c>
      <c r="J61">
        <v>334.00000000000006</v>
      </c>
      <c r="K61">
        <v>364.99999999999994</v>
      </c>
      <c r="L61">
        <v>699</v>
      </c>
      <c r="M61" s="514">
        <f t="shared" si="7"/>
        <v>0</v>
      </c>
      <c r="N61" s="514">
        <f t="shared" si="8"/>
        <v>0</v>
      </c>
      <c r="O61" s="514">
        <f t="shared" si="9"/>
        <v>0</v>
      </c>
    </row>
    <row r="62" spans="1:15" ht="22.5" customHeight="1" x14ac:dyDescent="0.25">
      <c r="A62" s="685"/>
      <c r="B62" s="197" t="s">
        <v>1514</v>
      </c>
      <c r="C62" s="443">
        <v>222</v>
      </c>
      <c r="D62" s="403">
        <v>194</v>
      </c>
      <c r="E62" s="403">
        <v>416</v>
      </c>
      <c r="F62" s="100" t="s">
        <v>1515</v>
      </c>
      <c r="G62" s="699"/>
      <c r="H62" t="s">
        <v>1514</v>
      </c>
      <c r="I62" t="s">
        <v>1491</v>
      </c>
      <c r="J62">
        <v>222</v>
      </c>
      <c r="K62">
        <v>194</v>
      </c>
      <c r="L62">
        <v>415.99999999999994</v>
      </c>
      <c r="M62" s="514">
        <f t="shared" si="7"/>
        <v>0</v>
      </c>
      <c r="N62" s="514">
        <f t="shared" si="8"/>
        <v>0</v>
      </c>
      <c r="O62" s="514">
        <f t="shared" si="9"/>
        <v>0</v>
      </c>
    </row>
    <row r="63" spans="1:15" ht="22.5" customHeight="1" x14ac:dyDescent="0.25">
      <c r="A63" s="685"/>
      <c r="B63" s="197" t="s">
        <v>1516</v>
      </c>
      <c r="C63" s="443">
        <v>892</v>
      </c>
      <c r="D63" s="403">
        <v>867</v>
      </c>
      <c r="E63" s="403">
        <v>1759</v>
      </c>
      <c r="F63" s="100" t="s">
        <v>1517</v>
      </c>
      <c r="G63" s="699"/>
      <c r="H63" t="s">
        <v>1516</v>
      </c>
      <c r="I63" t="s">
        <v>1491</v>
      </c>
      <c r="J63">
        <v>892.00000000000011</v>
      </c>
      <c r="K63">
        <v>866.99999999999989</v>
      </c>
      <c r="L63">
        <v>1759</v>
      </c>
      <c r="M63" s="514">
        <f t="shared" si="7"/>
        <v>0</v>
      </c>
      <c r="N63" s="514">
        <f t="shared" si="8"/>
        <v>0</v>
      </c>
      <c r="O63" s="514">
        <f t="shared" si="9"/>
        <v>0</v>
      </c>
    </row>
    <row r="64" spans="1:15" ht="22.5" customHeight="1" x14ac:dyDescent="0.25">
      <c r="A64" s="685"/>
      <c r="B64" s="197" t="s">
        <v>1518</v>
      </c>
      <c r="C64" s="443">
        <v>86</v>
      </c>
      <c r="D64" s="403">
        <v>16</v>
      </c>
      <c r="E64" s="403">
        <v>102</v>
      </c>
      <c r="F64" s="100" t="s">
        <v>1519</v>
      </c>
      <c r="G64" s="699"/>
      <c r="H64" t="s">
        <v>1518</v>
      </c>
      <c r="I64" t="s">
        <v>1491</v>
      </c>
      <c r="J64">
        <v>86</v>
      </c>
      <c r="K64">
        <v>15.999999999999995</v>
      </c>
      <c r="L64">
        <v>102</v>
      </c>
      <c r="M64" s="514">
        <f t="shared" si="7"/>
        <v>0</v>
      </c>
      <c r="N64" s="514">
        <f t="shared" si="8"/>
        <v>0</v>
      </c>
      <c r="O64" s="514">
        <f t="shared" si="9"/>
        <v>0</v>
      </c>
    </row>
    <row r="65" spans="1:15" ht="22.5" customHeight="1" x14ac:dyDescent="0.25">
      <c r="A65" s="685"/>
      <c r="B65" s="197" t="s">
        <v>1520</v>
      </c>
      <c r="C65" s="443">
        <v>65</v>
      </c>
      <c r="D65" s="403">
        <v>50</v>
      </c>
      <c r="E65" s="403">
        <v>115</v>
      </c>
      <c r="F65" s="100" t="s">
        <v>1521</v>
      </c>
      <c r="G65" s="699"/>
      <c r="H65" t="s">
        <v>1520</v>
      </c>
      <c r="I65" t="s">
        <v>1491</v>
      </c>
      <c r="J65">
        <v>65</v>
      </c>
      <c r="K65">
        <v>49.999999999999993</v>
      </c>
      <c r="L65">
        <v>115.00000000000001</v>
      </c>
      <c r="M65" s="514">
        <f t="shared" si="7"/>
        <v>0</v>
      </c>
      <c r="N65" s="514">
        <f t="shared" si="8"/>
        <v>0</v>
      </c>
      <c r="O65" s="514">
        <f t="shared" si="9"/>
        <v>0</v>
      </c>
    </row>
    <row r="66" spans="1:15" ht="22.5" customHeight="1" x14ac:dyDescent="0.25">
      <c r="A66" s="685"/>
      <c r="B66" s="197" t="s">
        <v>1522</v>
      </c>
      <c r="C66" s="443">
        <v>69</v>
      </c>
      <c r="D66" s="403">
        <v>68</v>
      </c>
      <c r="E66" s="403">
        <v>137</v>
      </c>
      <c r="F66" s="100" t="s">
        <v>1101</v>
      </c>
      <c r="G66" s="699"/>
      <c r="H66" t="s">
        <v>1522</v>
      </c>
      <c r="I66" t="s">
        <v>1491</v>
      </c>
      <c r="J66">
        <v>69</v>
      </c>
      <c r="K66">
        <v>68</v>
      </c>
      <c r="L66">
        <v>137</v>
      </c>
      <c r="M66" s="514">
        <f t="shared" si="7"/>
        <v>0</v>
      </c>
      <c r="N66" s="514">
        <f t="shared" si="8"/>
        <v>0</v>
      </c>
      <c r="O66" s="514">
        <f t="shared" si="9"/>
        <v>0</v>
      </c>
    </row>
    <row r="67" spans="1:15" ht="22.5" customHeight="1" x14ac:dyDescent="0.25">
      <c r="A67" s="685"/>
      <c r="B67" s="197" t="s">
        <v>1523</v>
      </c>
      <c r="C67" s="443">
        <v>134</v>
      </c>
      <c r="D67" s="403">
        <v>119</v>
      </c>
      <c r="E67" s="403">
        <v>253</v>
      </c>
      <c r="F67" s="100" t="s">
        <v>1524</v>
      </c>
      <c r="G67" s="699"/>
      <c r="H67" t="s">
        <v>1523</v>
      </c>
      <c r="I67" t="s">
        <v>1491</v>
      </c>
      <c r="J67">
        <v>134</v>
      </c>
      <c r="K67">
        <v>118.99999999999997</v>
      </c>
      <c r="L67">
        <v>252.99999999999997</v>
      </c>
      <c r="M67" s="514">
        <f t="shared" si="7"/>
        <v>0</v>
      </c>
      <c r="N67" s="514">
        <f t="shared" si="8"/>
        <v>0</v>
      </c>
      <c r="O67" s="514">
        <f t="shared" si="9"/>
        <v>0</v>
      </c>
    </row>
    <row r="68" spans="1:15" ht="22.5" customHeight="1" thickBot="1" x14ac:dyDescent="0.3">
      <c r="A68" s="686"/>
      <c r="B68" s="200" t="s">
        <v>1525</v>
      </c>
      <c r="C68" s="443">
        <v>41</v>
      </c>
      <c r="D68" s="403">
        <v>6</v>
      </c>
      <c r="E68" s="403">
        <v>47</v>
      </c>
      <c r="F68" s="257" t="s">
        <v>1526</v>
      </c>
      <c r="G68" s="733"/>
      <c r="H68" t="s">
        <v>1525</v>
      </c>
      <c r="I68" t="s">
        <v>1491</v>
      </c>
      <c r="J68">
        <v>41</v>
      </c>
      <c r="K68">
        <v>5.9999999999999964</v>
      </c>
      <c r="L68">
        <v>46.999999999999993</v>
      </c>
      <c r="M68" s="514">
        <f t="shared" si="7"/>
        <v>0</v>
      </c>
      <c r="N68" s="514">
        <f t="shared" si="8"/>
        <v>0</v>
      </c>
      <c r="O68" s="514">
        <f t="shared" si="9"/>
        <v>0</v>
      </c>
    </row>
    <row r="69" spans="1:15" ht="22.5" customHeight="1" thickBot="1" x14ac:dyDescent="0.3">
      <c r="A69" s="629" t="s">
        <v>54</v>
      </c>
      <c r="B69" s="612"/>
      <c r="C69" s="372">
        <f>SUM(C49:C68)</f>
        <v>9377</v>
      </c>
      <c r="D69" s="372">
        <f t="shared" ref="D69:E69" si="10">SUM(D49:D68)</f>
        <v>8005</v>
      </c>
      <c r="E69" s="372">
        <f t="shared" si="10"/>
        <v>17382</v>
      </c>
      <c r="F69" s="726" t="s">
        <v>55</v>
      </c>
      <c r="G69" s="641"/>
      <c r="J69">
        <v>9377</v>
      </c>
      <c r="K69">
        <v>8005</v>
      </c>
      <c r="L69">
        <v>17382</v>
      </c>
      <c r="M69" s="514">
        <f t="shared" si="7"/>
        <v>0</v>
      </c>
      <c r="N69" s="514">
        <f t="shared" si="8"/>
        <v>0</v>
      </c>
      <c r="O69" s="514">
        <f t="shared" si="9"/>
        <v>0</v>
      </c>
    </row>
    <row r="70" spans="1:15" ht="15.75" x14ac:dyDescent="0.25">
      <c r="A70" s="684" t="s">
        <v>1527</v>
      </c>
      <c r="B70" s="199" t="s">
        <v>1528</v>
      </c>
      <c r="C70" s="460">
        <v>252</v>
      </c>
      <c r="D70" s="404">
        <v>239</v>
      </c>
      <c r="E70" s="461">
        <v>491</v>
      </c>
      <c r="F70" s="97" t="s">
        <v>1529</v>
      </c>
      <c r="G70" s="732" t="s">
        <v>1530</v>
      </c>
      <c r="H70" t="s">
        <v>1528</v>
      </c>
      <c r="I70" t="s">
        <v>1491</v>
      </c>
      <c r="J70">
        <v>251.99999999999997</v>
      </c>
      <c r="K70">
        <v>239.00000000000003</v>
      </c>
      <c r="L70">
        <v>491.00000000000011</v>
      </c>
      <c r="M70" s="514">
        <f t="shared" si="7"/>
        <v>0</v>
      </c>
      <c r="N70" s="514">
        <f t="shared" si="8"/>
        <v>0</v>
      </c>
      <c r="O70" s="514">
        <f t="shared" si="9"/>
        <v>0</v>
      </c>
    </row>
    <row r="71" spans="1:15" ht="15.75" x14ac:dyDescent="0.25">
      <c r="A71" s="685"/>
      <c r="B71" s="197" t="s">
        <v>1531</v>
      </c>
      <c r="C71" s="402">
        <v>34</v>
      </c>
      <c r="D71" s="403">
        <v>16</v>
      </c>
      <c r="E71" s="462">
        <v>50</v>
      </c>
      <c r="F71" s="98" t="s">
        <v>1532</v>
      </c>
      <c r="G71" s="699"/>
      <c r="H71" t="s">
        <v>1531</v>
      </c>
      <c r="I71" t="s">
        <v>1491</v>
      </c>
      <c r="J71">
        <v>34</v>
      </c>
      <c r="K71">
        <v>16.000000000000004</v>
      </c>
      <c r="L71">
        <v>49.999999999999993</v>
      </c>
      <c r="M71" s="514">
        <f t="shared" si="7"/>
        <v>0</v>
      </c>
      <c r="N71" s="514">
        <f t="shared" si="8"/>
        <v>0</v>
      </c>
      <c r="O71" s="514">
        <f t="shared" si="9"/>
        <v>0</v>
      </c>
    </row>
    <row r="72" spans="1:15" ht="25.5" x14ac:dyDescent="0.25">
      <c r="A72" s="685"/>
      <c r="B72" s="197" t="s">
        <v>1533</v>
      </c>
      <c r="C72" s="402">
        <v>65</v>
      </c>
      <c r="D72" s="403">
        <v>43</v>
      </c>
      <c r="E72" s="462">
        <v>108</v>
      </c>
      <c r="F72" s="98" t="s">
        <v>1534</v>
      </c>
      <c r="G72" s="699"/>
      <c r="H72" t="s">
        <v>1533</v>
      </c>
      <c r="I72" t="s">
        <v>1491</v>
      </c>
      <c r="J72">
        <v>65</v>
      </c>
      <c r="K72">
        <v>43</v>
      </c>
      <c r="L72">
        <v>108.00000000000001</v>
      </c>
      <c r="M72" s="514">
        <f t="shared" si="7"/>
        <v>0</v>
      </c>
      <c r="N72" s="514">
        <f t="shared" si="8"/>
        <v>0</v>
      </c>
      <c r="O72" s="514">
        <f t="shared" si="9"/>
        <v>0</v>
      </c>
    </row>
    <row r="73" spans="1:15" ht="15.75" x14ac:dyDescent="0.25">
      <c r="A73" s="685"/>
      <c r="B73" s="197" t="s">
        <v>1535</v>
      </c>
      <c r="C73" s="402">
        <v>66</v>
      </c>
      <c r="D73" s="403">
        <v>45</v>
      </c>
      <c r="E73" s="462">
        <v>111</v>
      </c>
      <c r="F73" s="98" t="s">
        <v>1536</v>
      </c>
      <c r="G73" s="699"/>
      <c r="H73" t="s">
        <v>1535</v>
      </c>
      <c r="I73" t="s">
        <v>1491</v>
      </c>
      <c r="J73">
        <v>65.999999999999986</v>
      </c>
      <c r="K73">
        <v>45.000000000000007</v>
      </c>
      <c r="L73">
        <v>111</v>
      </c>
      <c r="M73" s="514">
        <f t="shared" si="7"/>
        <v>0</v>
      </c>
      <c r="N73" s="514">
        <f t="shared" si="8"/>
        <v>0</v>
      </c>
      <c r="O73" s="514">
        <f t="shared" si="9"/>
        <v>0</v>
      </c>
    </row>
    <row r="74" spans="1:15" ht="15.75" x14ac:dyDescent="0.25">
      <c r="A74" s="685"/>
      <c r="B74" s="197" t="s">
        <v>1537</v>
      </c>
      <c r="C74" s="402">
        <v>17</v>
      </c>
      <c r="D74" s="403">
        <v>22</v>
      </c>
      <c r="E74" s="462">
        <v>39</v>
      </c>
      <c r="F74" s="98" t="s">
        <v>1538</v>
      </c>
      <c r="G74" s="699"/>
      <c r="H74" t="s">
        <v>1537</v>
      </c>
      <c r="I74" t="s">
        <v>1491</v>
      </c>
      <c r="J74">
        <v>16.999999999999996</v>
      </c>
      <c r="K74">
        <v>22</v>
      </c>
      <c r="L74">
        <v>39</v>
      </c>
      <c r="M74" s="514">
        <f t="shared" si="7"/>
        <v>0</v>
      </c>
      <c r="N74" s="514">
        <f t="shared" si="8"/>
        <v>0</v>
      </c>
      <c r="O74" s="514">
        <f t="shared" si="9"/>
        <v>0</v>
      </c>
    </row>
    <row r="75" spans="1:15" ht="15.75" x14ac:dyDescent="0.25">
      <c r="A75" s="685"/>
      <c r="B75" s="197" t="s">
        <v>1539</v>
      </c>
      <c r="C75" s="402">
        <v>86</v>
      </c>
      <c r="D75" s="403">
        <v>101</v>
      </c>
      <c r="E75" s="462">
        <v>187</v>
      </c>
      <c r="F75" s="98" t="s">
        <v>1540</v>
      </c>
      <c r="G75" s="699"/>
      <c r="H75" t="s">
        <v>1539</v>
      </c>
      <c r="I75" t="s">
        <v>1491</v>
      </c>
      <c r="J75">
        <v>86</v>
      </c>
      <c r="K75">
        <v>100.99999999999999</v>
      </c>
      <c r="L75">
        <v>186.99999999999997</v>
      </c>
      <c r="M75" s="514">
        <f t="shared" si="7"/>
        <v>0</v>
      </c>
      <c r="N75" s="514">
        <f t="shared" si="8"/>
        <v>0</v>
      </c>
      <c r="O75" s="514">
        <f t="shared" si="9"/>
        <v>0</v>
      </c>
    </row>
    <row r="76" spans="1:15" ht="15.75" x14ac:dyDescent="0.25">
      <c r="A76" s="685"/>
      <c r="B76" s="197" t="s">
        <v>1541</v>
      </c>
      <c r="C76" s="402">
        <v>141</v>
      </c>
      <c r="D76" s="403">
        <v>166</v>
      </c>
      <c r="E76" s="462">
        <v>307</v>
      </c>
      <c r="F76" s="98" t="s">
        <v>1542</v>
      </c>
      <c r="G76" s="699"/>
      <c r="H76" t="s">
        <v>1541</v>
      </c>
      <c r="I76" t="s">
        <v>1491</v>
      </c>
      <c r="J76">
        <v>141</v>
      </c>
      <c r="K76">
        <v>166</v>
      </c>
      <c r="L76">
        <v>306.99999999999994</v>
      </c>
      <c r="M76" s="514">
        <f t="shared" si="7"/>
        <v>0</v>
      </c>
      <c r="N76" s="514">
        <f t="shared" si="8"/>
        <v>0</v>
      </c>
      <c r="O76" s="514">
        <f t="shared" si="9"/>
        <v>0</v>
      </c>
    </row>
    <row r="77" spans="1:15" ht="15.75" x14ac:dyDescent="0.25">
      <c r="A77" s="685"/>
      <c r="B77" s="197" t="s">
        <v>1543</v>
      </c>
      <c r="C77" s="402">
        <v>146</v>
      </c>
      <c r="D77" s="403">
        <v>178</v>
      </c>
      <c r="E77" s="462">
        <v>324</v>
      </c>
      <c r="F77" s="98" t="s">
        <v>1544</v>
      </c>
      <c r="G77" s="699"/>
      <c r="H77" t="s">
        <v>1543</v>
      </c>
      <c r="I77" t="s">
        <v>1491</v>
      </c>
      <c r="J77">
        <v>146</v>
      </c>
      <c r="K77">
        <v>178</v>
      </c>
      <c r="L77">
        <v>324</v>
      </c>
      <c r="M77" s="514">
        <f t="shared" si="7"/>
        <v>0</v>
      </c>
      <c r="N77" s="514">
        <f t="shared" si="8"/>
        <v>0</v>
      </c>
      <c r="O77" s="514">
        <f t="shared" si="9"/>
        <v>0</v>
      </c>
    </row>
    <row r="78" spans="1:15" ht="15.75" x14ac:dyDescent="0.25">
      <c r="A78" s="685"/>
      <c r="B78" s="197" t="s">
        <v>1545</v>
      </c>
      <c r="C78" s="402">
        <v>169</v>
      </c>
      <c r="D78" s="403">
        <v>153</v>
      </c>
      <c r="E78" s="462">
        <v>322</v>
      </c>
      <c r="F78" s="98" t="s">
        <v>1546</v>
      </c>
      <c r="G78" s="699"/>
      <c r="H78" t="s">
        <v>1545</v>
      </c>
      <c r="I78" t="s">
        <v>1491</v>
      </c>
      <c r="J78">
        <v>169</v>
      </c>
      <c r="K78">
        <v>153</v>
      </c>
      <c r="L78">
        <v>322</v>
      </c>
      <c r="M78" s="514">
        <f t="shared" si="7"/>
        <v>0</v>
      </c>
      <c r="N78" s="514">
        <f t="shared" si="8"/>
        <v>0</v>
      </c>
      <c r="O78" s="514">
        <f t="shared" si="9"/>
        <v>0</v>
      </c>
    </row>
    <row r="79" spans="1:15" ht="15.75" x14ac:dyDescent="0.25">
      <c r="A79" s="685"/>
      <c r="B79" s="197" t="s">
        <v>928</v>
      </c>
      <c r="C79" s="402">
        <v>474</v>
      </c>
      <c r="D79" s="403">
        <v>466</v>
      </c>
      <c r="E79" s="462">
        <v>940</v>
      </c>
      <c r="F79" s="98" t="s">
        <v>929</v>
      </c>
      <c r="G79" s="699"/>
      <c r="H79" t="s">
        <v>928</v>
      </c>
      <c r="I79" t="s">
        <v>1491</v>
      </c>
      <c r="J79">
        <v>473.99999999999994</v>
      </c>
      <c r="K79">
        <v>465.99999999999994</v>
      </c>
      <c r="L79">
        <v>940</v>
      </c>
      <c r="M79" s="514">
        <f t="shared" si="7"/>
        <v>0</v>
      </c>
      <c r="N79" s="514">
        <f t="shared" si="8"/>
        <v>0</v>
      </c>
      <c r="O79" s="514">
        <f t="shared" si="9"/>
        <v>0</v>
      </c>
    </row>
    <row r="80" spans="1:15" ht="15.75" x14ac:dyDescent="0.25">
      <c r="A80" s="685"/>
      <c r="B80" s="197" t="s">
        <v>1547</v>
      </c>
      <c r="C80" s="402">
        <v>243</v>
      </c>
      <c r="D80" s="403">
        <v>230</v>
      </c>
      <c r="E80" s="462">
        <v>473</v>
      </c>
      <c r="F80" s="98" t="s">
        <v>1548</v>
      </c>
      <c r="G80" s="699"/>
      <c r="H80" t="s">
        <v>1547</v>
      </c>
      <c r="I80" t="s">
        <v>1491</v>
      </c>
      <c r="J80">
        <v>243</v>
      </c>
      <c r="K80">
        <v>229.99999999999997</v>
      </c>
      <c r="L80">
        <v>473.00000000000006</v>
      </c>
      <c r="M80" s="514">
        <f t="shared" si="7"/>
        <v>0</v>
      </c>
      <c r="N80" s="514">
        <f t="shared" si="8"/>
        <v>0</v>
      </c>
      <c r="O80" s="514">
        <f t="shared" si="9"/>
        <v>0</v>
      </c>
    </row>
    <row r="81" spans="1:15" ht="15.75" x14ac:dyDescent="0.25">
      <c r="A81" s="685"/>
      <c r="B81" s="197" t="s">
        <v>1549</v>
      </c>
      <c r="C81" s="402">
        <v>270</v>
      </c>
      <c r="D81" s="403">
        <v>257</v>
      </c>
      <c r="E81" s="462">
        <v>527</v>
      </c>
      <c r="F81" s="98" t="s">
        <v>1550</v>
      </c>
      <c r="G81" s="699"/>
      <c r="H81" t="s">
        <v>1549</v>
      </c>
      <c r="I81" t="s">
        <v>1491</v>
      </c>
      <c r="J81">
        <v>270</v>
      </c>
      <c r="K81">
        <v>257.00000000000006</v>
      </c>
      <c r="L81">
        <v>527</v>
      </c>
      <c r="M81" s="514">
        <f t="shared" si="7"/>
        <v>0</v>
      </c>
      <c r="N81" s="514">
        <f t="shared" si="8"/>
        <v>0</v>
      </c>
      <c r="O81" s="514">
        <f t="shared" si="9"/>
        <v>0</v>
      </c>
    </row>
    <row r="82" spans="1:15" ht="15.75" x14ac:dyDescent="0.25">
      <c r="A82" s="685"/>
      <c r="B82" s="197" t="s">
        <v>1551</v>
      </c>
      <c r="C82" s="402">
        <v>37</v>
      </c>
      <c r="D82" s="403">
        <v>45</v>
      </c>
      <c r="E82" s="462">
        <v>82</v>
      </c>
      <c r="F82" s="98" t="s">
        <v>1552</v>
      </c>
      <c r="G82" s="699"/>
      <c r="H82" t="s">
        <v>1551</v>
      </c>
      <c r="I82" t="s">
        <v>1491</v>
      </c>
      <c r="J82">
        <v>37</v>
      </c>
      <c r="K82">
        <v>45</v>
      </c>
      <c r="L82">
        <v>82</v>
      </c>
      <c r="M82" s="514">
        <f t="shared" si="7"/>
        <v>0</v>
      </c>
      <c r="N82" s="514">
        <f t="shared" si="8"/>
        <v>0</v>
      </c>
      <c r="O82" s="514">
        <f t="shared" si="9"/>
        <v>0</v>
      </c>
    </row>
    <row r="83" spans="1:15" ht="15.75" x14ac:dyDescent="0.25">
      <c r="A83" s="685"/>
      <c r="B83" s="197" t="s">
        <v>1553</v>
      </c>
      <c r="C83" s="402">
        <v>26</v>
      </c>
      <c r="D83" s="403">
        <v>31</v>
      </c>
      <c r="E83" s="462">
        <v>57</v>
      </c>
      <c r="F83" s="98" t="s">
        <v>1554</v>
      </c>
      <c r="G83" s="699"/>
      <c r="H83" t="s">
        <v>1553</v>
      </c>
      <c r="I83" t="s">
        <v>1491</v>
      </c>
      <c r="J83">
        <v>25.999999999999996</v>
      </c>
      <c r="K83">
        <v>31</v>
      </c>
      <c r="L83">
        <v>57.000000000000007</v>
      </c>
      <c r="M83" s="514">
        <f t="shared" si="7"/>
        <v>0</v>
      </c>
      <c r="N83" s="514">
        <f t="shared" si="8"/>
        <v>0</v>
      </c>
      <c r="O83" s="514">
        <f t="shared" si="9"/>
        <v>0</v>
      </c>
    </row>
    <row r="84" spans="1:15" ht="16.5" thickBot="1" x14ac:dyDescent="0.3">
      <c r="A84" s="686"/>
      <c r="B84" s="200" t="s">
        <v>1555</v>
      </c>
      <c r="C84" s="402">
        <v>199</v>
      </c>
      <c r="D84" s="403">
        <v>243</v>
      </c>
      <c r="E84" s="462">
        <v>442</v>
      </c>
      <c r="F84" s="99" t="s">
        <v>1556</v>
      </c>
      <c r="G84" s="733"/>
      <c r="H84" t="s">
        <v>1555</v>
      </c>
      <c r="I84" t="s">
        <v>1491</v>
      </c>
      <c r="J84">
        <v>199</v>
      </c>
      <c r="K84">
        <v>243</v>
      </c>
      <c r="L84">
        <v>442</v>
      </c>
      <c r="M84" s="514">
        <f t="shared" si="7"/>
        <v>0</v>
      </c>
      <c r="N84" s="514">
        <f t="shared" si="8"/>
        <v>0</v>
      </c>
      <c r="O84" s="514">
        <f t="shared" si="9"/>
        <v>0</v>
      </c>
    </row>
    <row r="85" spans="1:15" ht="19.5" customHeight="1" thickBot="1" x14ac:dyDescent="0.3">
      <c r="A85" s="629" t="s">
        <v>54</v>
      </c>
      <c r="B85" s="612"/>
      <c r="C85" s="372">
        <f>SUM(C70:C84)</f>
        <v>2225</v>
      </c>
      <c r="D85" s="372">
        <f t="shared" ref="D85:E85" si="11">SUM(D70:D84)</f>
        <v>2235</v>
      </c>
      <c r="E85" s="372">
        <f t="shared" si="11"/>
        <v>4460</v>
      </c>
      <c r="F85" s="726" t="s">
        <v>55</v>
      </c>
      <c r="G85" s="641"/>
      <c r="J85">
        <v>2225</v>
      </c>
      <c r="K85">
        <v>2235</v>
      </c>
      <c r="L85">
        <v>4460</v>
      </c>
      <c r="M85" s="514">
        <f t="shared" si="7"/>
        <v>0</v>
      </c>
      <c r="N85" s="514">
        <f t="shared" si="8"/>
        <v>0</v>
      </c>
      <c r="O85" s="514">
        <f t="shared" si="9"/>
        <v>0</v>
      </c>
    </row>
    <row r="86" spans="1:15" ht="23.25" customHeight="1" thickBot="1" x14ac:dyDescent="0.3">
      <c r="A86" s="747" t="s">
        <v>316</v>
      </c>
      <c r="B86" s="746"/>
      <c r="C86" s="372">
        <f>C85+C69+C44+C28</f>
        <v>122900</v>
      </c>
      <c r="D86" s="372">
        <f t="shared" ref="D86:E86" si="12">D85+D69+D44+D28</f>
        <v>109400</v>
      </c>
      <c r="E86" s="372">
        <f t="shared" si="12"/>
        <v>232300</v>
      </c>
      <c r="F86" s="745" t="s">
        <v>2263</v>
      </c>
      <c r="G86" s="746"/>
      <c r="J86">
        <v>122900.00000000004</v>
      </c>
      <c r="K86">
        <v>109400.00000000003</v>
      </c>
      <c r="L86">
        <v>232300</v>
      </c>
      <c r="M86" s="514">
        <f t="shared" si="7"/>
        <v>0</v>
      </c>
      <c r="N86" s="514">
        <f t="shared" si="8"/>
        <v>0</v>
      </c>
      <c r="O86" s="514">
        <f t="shared" si="9"/>
        <v>0</v>
      </c>
    </row>
    <row r="87" spans="1:15" ht="19.5" customHeight="1" x14ac:dyDescent="0.25">
      <c r="A87" s="625" t="s">
        <v>1557</v>
      </c>
      <c r="B87" s="625"/>
      <c r="C87" s="143"/>
      <c r="D87" s="110"/>
      <c r="E87" s="743" t="s">
        <v>2136</v>
      </c>
      <c r="F87" s="744"/>
      <c r="G87" s="744"/>
      <c r="M87" s="514">
        <f t="shared" si="7"/>
        <v>0</v>
      </c>
      <c r="N87" s="514">
        <f t="shared" si="8"/>
        <v>0</v>
      </c>
      <c r="O87" s="514" t="e">
        <f t="shared" si="9"/>
        <v>#VALUE!</v>
      </c>
    </row>
    <row r="88" spans="1:15" ht="19.5" customHeight="1" x14ac:dyDescent="0.25">
      <c r="C88" s="117"/>
      <c r="D88" s="117"/>
      <c r="E88" s="117"/>
      <c r="M88" s="514">
        <f t="shared" si="7"/>
        <v>0</v>
      </c>
      <c r="N88" s="514">
        <f t="shared" si="8"/>
        <v>0</v>
      </c>
      <c r="O88" s="514">
        <f t="shared" si="9"/>
        <v>0</v>
      </c>
    </row>
    <row r="89" spans="1:15" ht="19.5" customHeight="1" x14ac:dyDescent="0.25">
      <c r="E89" s="117"/>
      <c r="G89" s="102"/>
      <c r="M89" s="514">
        <f t="shared" si="7"/>
        <v>0</v>
      </c>
      <c r="N89" s="514">
        <f t="shared" si="8"/>
        <v>0</v>
      </c>
      <c r="O89" s="514">
        <f t="shared" si="9"/>
        <v>0</v>
      </c>
    </row>
    <row r="90" spans="1:15" ht="19.5" customHeight="1" x14ac:dyDescent="0.25">
      <c r="M90" s="514">
        <f t="shared" si="7"/>
        <v>0</v>
      </c>
      <c r="N90" s="514">
        <f t="shared" si="8"/>
        <v>0</v>
      </c>
      <c r="O90" s="514">
        <f t="shared" si="9"/>
        <v>0</v>
      </c>
    </row>
    <row r="91" spans="1:15" ht="19.5" customHeight="1" x14ac:dyDescent="0.25">
      <c r="M91" s="514">
        <f t="shared" si="7"/>
        <v>0</v>
      </c>
      <c r="N91" s="514">
        <f t="shared" si="8"/>
        <v>0</v>
      </c>
      <c r="O91" s="514">
        <f t="shared" si="9"/>
        <v>0</v>
      </c>
    </row>
    <row r="93" spans="1:15" ht="19.5" customHeight="1" x14ac:dyDescent="0.25">
      <c r="C93" s="117"/>
      <c r="D93" s="117"/>
      <c r="E93" s="117"/>
    </row>
  </sheetData>
  <mergeCells count="32">
    <mergeCell ref="A46:G46"/>
    <mergeCell ref="A1:G1"/>
    <mergeCell ref="A2:G2"/>
    <mergeCell ref="A3:A4"/>
    <mergeCell ref="B3:B4"/>
    <mergeCell ref="F3:F4"/>
    <mergeCell ref="G3:G4"/>
    <mergeCell ref="A5:A27"/>
    <mergeCell ref="G5:G27"/>
    <mergeCell ref="A29:A43"/>
    <mergeCell ref="G29:G43"/>
    <mergeCell ref="A45:G45"/>
    <mergeCell ref="F44:G44"/>
    <mergeCell ref="A44:B44"/>
    <mergeCell ref="F28:G28"/>
    <mergeCell ref="A28:B28"/>
    <mergeCell ref="A87:B87"/>
    <mergeCell ref="F47:F48"/>
    <mergeCell ref="G47:G48"/>
    <mergeCell ref="A49:A68"/>
    <mergeCell ref="G49:G68"/>
    <mergeCell ref="A70:A84"/>
    <mergeCell ref="G70:G84"/>
    <mergeCell ref="A47:A48"/>
    <mergeCell ref="B47:B48"/>
    <mergeCell ref="E87:G87"/>
    <mergeCell ref="F86:G86"/>
    <mergeCell ref="F85:G85"/>
    <mergeCell ref="A85:B85"/>
    <mergeCell ref="A86:B86"/>
    <mergeCell ref="F69:G69"/>
    <mergeCell ref="A69:B69"/>
  </mergeCells>
  <pageMargins left="0.7" right="0.7" top="0.75" bottom="0.75" header="0.3" footer="0.3"/>
  <pageSetup paperSize="9" scale="83" orientation="portrait" r:id="rId1"/>
  <rowBreaks count="1" manualBreakCount="1">
    <brk id="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9"/>
  <sheetViews>
    <sheetView rightToLeft="1" view="pageBreakPreview" topLeftCell="A154" zoomScaleNormal="100" zoomScaleSheetLayoutView="100" workbookViewId="0">
      <selection activeCell="D168" sqref="D168"/>
    </sheetView>
  </sheetViews>
  <sheetFormatPr defaultColWidth="17.5703125" defaultRowHeight="19.5" customHeight="1" x14ac:dyDescent="0.25"/>
  <cols>
    <col min="1" max="1" width="7.42578125" customWidth="1"/>
    <col min="2" max="2" width="19" bestFit="1" customWidth="1"/>
    <col min="3" max="5" width="12.140625" style="108" customWidth="1"/>
    <col min="6" max="6" width="31.7109375" bestFit="1" customWidth="1"/>
    <col min="7" max="7" width="16.42578125" bestFit="1" customWidth="1"/>
    <col min="8" max="8" width="22.28515625" bestFit="1" customWidth="1"/>
    <col min="9" max="11" width="7.85546875" bestFit="1" customWidth="1"/>
    <col min="12" max="14" width="6.42578125" customWidth="1"/>
  </cols>
  <sheetData>
    <row r="1" spans="1:14" ht="24" customHeight="1" x14ac:dyDescent="0.55000000000000004">
      <c r="A1" s="620" t="s">
        <v>2242</v>
      </c>
      <c r="B1" s="620"/>
      <c r="C1" s="620"/>
      <c r="D1" s="620"/>
      <c r="E1" s="620"/>
      <c r="F1" s="620"/>
      <c r="G1" s="620"/>
    </row>
    <row r="2" spans="1:14" ht="15.75" customHeight="1" thickBot="1" x14ac:dyDescent="0.3">
      <c r="A2" s="619" t="s">
        <v>2243</v>
      </c>
      <c r="B2" s="619"/>
      <c r="C2" s="619"/>
      <c r="D2" s="619"/>
      <c r="E2" s="619"/>
      <c r="F2" s="619"/>
      <c r="G2" s="619"/>
    </row>
    <row r="3" spans="1:14" ht="19.5" customHeight="1" x14ac:dyDescent="0.25">
      <c r="A3" s="680" t="s">
        <v>0</v>
      </c>
      <c r="B3" s="703" t="s">
        <v>1</v>
      </c>
      <c r="C3" s="241" t="s">
        <v>2</v>
      </c>
      <c r="D3" s="169" t="s">
        <v>3</v>
      </c>
      <c r="E3" s="332" t="s">
        <v>4</v>
      </c>
      <c r="F3" s="577" t="s">
        <v>5</v>
      </c>
      <c r="G3" s="708" t="s">
        <v>6</v>
      </c>
    </row>
    <row r="4" spans="1:14" ht="19.5" customHeight="1" thickBot="1" x14ac:dyDescent="0.3">
      <c r="A4" s="681"/>
      <c r="B4" s="742"/>
      <c r="C4" s="242" t="s">
        <v>7</v>
      </c>
      <c r="D4" s="170" t="s">
        <v>8</v>
      </c>
      <c r="E4" s="333" t="s">
        <v>9</v>
      </c>
      <c r="F4" s="579"/>
      <c r="G4" s="709"/>
      <c r="N4">
        <v>5806</v>
      </c>
    </row>
    <row r="5" spans="1:14" ht="21" customHeight="1" x14ac:dyDescent="0.25">
      <c r="A5" s="768" t="s">
        <v>10</v>
      </c>
      <c r="B5" s="213" t="s">
        <v>11</v>
      </c>
      <c r="C5" s="463">
        <v>14922</v>
      </c>
      <c r="D5" s="464">
        <v>14455</v>
      </c>
      <c r="E5" s="465">
        <v>29377</v>
      </c>
      <c r="F5" s="154" t="s">
        <v>12</v>
      </c>
      <c r="G5" s="755" t="s">
        <v>13</v>
      </c>
      <c r="H5" t="s">
        <v>11</v>
      </c>
      <c r="I5">
        <v>14922</v>
      </c>
      <c r="J5">
        <v>14455</v>
      </c>
      <c r="K5">
        <v>29376.999999999996</v>
      </c>
      <c r="L5" s="514">
        <f>C5-I5</f>
        <v>0</v>
      </c>
      <c r="M5" s="514">
        <f t="shared" ref="M5:N5" si="0">D5-J5</f>
        <v>0</v>
      </c>
      <c r="N5" s="514">
        <f t="shared" si="0"/>
        <v>0</v>
      </c>
    </row>
    <row r="6" spans="1:14" ht="21" customHeight="1" x14ac:dyDescent="0.25">
      <c r="A6" s="769"/>
      <c r="B6" s="203" t="s">
        <v>14</v>
      </c>
      <c r="C6" s="463">
        <v>25654</v>
      </c>
      <c r="D6" s="464">
        <v>24523</v>
      </c>
      <c r="E6" s="465">
        <v>50177</v>
      </c>
      <c r="F6" s="156" t="s">
        <v>15</v>
      </c>
      <c r="G6" s="756"/>
      <c r="H6" t="s">
        <v>14</v>
      </c>
      <c r="I6">
        <v>25654.000000000004</v>
      </c>
      <c r="J6">
        <v>24523</v>
      </c>
      <c r="K6">
        <v>50177</v>
      </c>
      <c r="L6" s="514">
        <f t="shared" ref="L6:L37" si="1">C6-I6</f>
        <v>0</v>
      </c>
      <c r="M6" s="514">
        <f t="shared" ref="M6:M37" si="2">D6-J6</f>
        <v>0</v>
      </c>
      <c r="N6" s="514">
        <f t="shared" ref="N6:N37" si="3">E6-K6</f>
        <v>0</v>
      </c>
    </row>
    <row r="7" spans="1:14" ht="21" customHeight="1" x14ac:dyDescent="0.25">
      <c r="A7" s="769"/>
      <c r="B7" s="203" t="s">
        <v>16</v>
      </c>
      <c r="C7" s="463">
        <v>12134</v>
      </c>
      <c r="D7" s="464">
        <v>11737</v>
      </c>
      <c r="E7" s="465">
        <v>23871</v>
      </c>
      <c r="F7" s="156" t="s">
        <v>17</v>
      </c>
      <c r="G7" s="756"/>
      <c r="H7" t="s">
        <v>16</v>
      </c>
      <c r="I7">
        <v>12134</v>
      </c>
      <c r="J7">
        <v>11737</v>
      </c>
      <c r="K7">
        <v>23871</v>
      </c>
      <c r="L7" s="514">
        <f t="shared" si="1"/>
        <v>0</v>
      </c>
      <c r="M7" s="514">
        <f t="shared" si="2"/>
        <v>0</v>
      </c>
      <c r="N7" s="514">
        <f t="shared" si="3"/>
        <v>0</v>
      </c>
    </row>
    <row r="8" spans="1:14" ht="21" customHeight="1" x14ac:dyDescent="0.25">
      <c r="A8" s="769"/>
      <c r="B8" s="203" t="s">
        <v>18</v>
      </c>
      <c r="C8" s="463">
        <v>10084</v>
      </c>
      <c r="D8" s="464">
        <v>10234</v>
      </c>
      <c r="E8" s="465">
        <v>20318</v>
      </c>
      <c r="F8" s="156" t="s">
        <v>19</v>
      </c>
      <c r="G8" s="756"/>
      <c r="H8" t="s">
        <v>18</v>
      </c>
      <c r="I8">
        <v>10084.000000000002</v>
      </c>
      <c r="J8">
        <v>10234</v>
      </c>
      <c r="K8">
        <v>20317.999999999996</v>
      </c>
      <c r="L8" s="514">
        <f t="shared" si="1"/>
        <v>0</v>
      </c>
      <c r="M8" s="514">
        <f t="shared" si="2"/>
        <v>0</v>
      </c>
      <c r="N8" s="514">
        <f t="shared" si="3"/>
        <v>0</v>
      </c>
    </row>
    <row r="9" spans="1:14" ht="21" customHeight="1" x14ac:dyDescent="0.25">
      <c r="A9" s="769"/>
      <c r="B9" s="203" t="s">
        <v>20</v>
      </c>
      <c r="C9" s="463">
        <v>4778</v>
      </c>
      <c r="D9" s="464">
        <v>4392</v>
      </c>
      <c r="E9" s="465">
        <v>9170</v>
      </c>
      <c r="F9" s="156" t="s">
        <v>21</v>
      </c>
      <c r="G9" s="756"/>
      <c r="H9" t="s">
        <v>20</v>
      </c>
      <c r="I9">
        <v>4777.9999999999991</v>
      </c>
      <c r="J9">
        <v>4392</v>
      </c>
      <c r="K9">
        <v>9170</v>
      </c>
      <c r="L9" s="514">
        <f t="shared" si="1"/>
        <v>0</v>
      </c>
      <c r="M9" s="514">
        <f t="shared" si="2"/>
        <v>0</v>
      </c>
      <c r="N9" s="514">
        <f t="shared" si="3"/>
        <v>0</v>
      </c>
    </row>
    <row r="10" spans="1:14" ht="21" customHeight="1" x14ac:dyDescent="0.25">
      <c r="A10" s="769"/>
      <c r="B10" s="203" t="s">
        <v>22</v>
      </c>
      <c r="C10" s="463">
        <v>7096</v>
      </c>
      <c r="D10" s="464">
        <v>6650</v>
      </c>
      <c r="E10" s="465">
        <v>13746</v>
      </c>
      <c r="F10" s="156" t="s">
        <v>23</v>
      </c>
      <c r="G10" s="756"/>
      <c r="H10" t="s">
        <v>22</v>
      </c>
      <c r="I10">
        <v>7096</v>
      </c>
      <c r="J10">
        <v>6650</v>
      </c>
      <c r="K10">
        <v>13746</v>
      </c>
      <c r="L10" s="514">
        <f t="shared" si="1"/>
        <v>0</v>
      </c>
      <c r="M10" s="514">
        <f t="shared" si="2"/>
        <v>0</v>
      </c>
      <c r="N10" s="514">
        <f t="shared" si="3"/>
        <v>0</v>
      </c>
    </row>
    <row r="11" spans="1:14" ht="21" customHeight="1" x14ac:dyDescent="0.25">
      <c r="A11" s="769"/>
      <c r="B11" s="203" t="s">
        <v>24</v>
      </c>
      <c r="C11" s="463">
        <v>9834</v>
      </c>
      <c r="D11" s="464">
        <v>9227</v>
      </c>
      <c r="E11" s="465">
        <v>19061</v>
      </c>
      <c r="F11" s="156" t="s">
        <v>25</v>
      </c>
      <c r="G11" s="756"/>
      <c r="H11" t="s">
        <v>24</v>
      </c>
      <c r="I11">
        <v>9834</v>
      </c>
      <c r="J11">
        <v>9227</v>
      </c>
      <c r="K11">
        <v>19061</v>
      </c>
      <c r="L11" s="514">
        <f t="shared" si="1"/>
        <v>0</v>
      </c>
      <c r="M11" s="514">
        <f t="shared" si="2"/>
        <v>0</v>
      </c>
      <c r="N11" s="514">
        <f t="shared" si="3"/>
        <v>0</v>
      </c>
    </row>
    <row r="12" spans="1:14" ht="21" customHeight="1" x14ac:dyDescent="0.25">
      <c r="A12" s="769"/>
      <c r="B12" s="203" t="s">
        <v>26</v>
      </c>
      <c r="C12" s="463">
        <v>3194</v>
      </c>
      <c r="D12" s="464">
        <v>2917</v>
      </c>
      <c r="E12" s="465">
        <v>6111</v>
      </c>
      <c r="F12" s="156" t="s">
        <v>27</v>
      </c>
      <c r="G12" s="756"/>
      <c r="H12" t="s">
        <v>26</v>
      </c>
      <c r="I12">
        <v>3194.0000000000005</v>
      </c>
      <c r="J12">
        <v>2917</v>
      </c>
      <c r="K12">
        <v>6111</v>
      </c>
      <c r="L12" s="514">
        <f t="shared" si="1"/>
        <v>0</v>
      </c>
      <c r="M12" s="514">
        <f t="shared" si="2"/>
        <v>0</v>
      </c>
      <c r="N12" s="514">
        <f t="shared" si="3"/>
        <v>0</v>
      </c>
    </row>
    <row r="13" spans="1:14" ht="21" customHeight="1" x14ac:dyDescent="0.25">
      <c r="A13" s="769"/>
      <c r="B13" s="203" t="s">
        <v>28</v>
      </c>
      <c r="C13" s="463">
        <v>3489</v>
      </c>
      <c r="D13" s="464">
        <v>3191</v>
      </c>
      <c r="E13" s="465">
        <v>6680</v>
      </c>
      <c r="F13" s="156" t="s">
        <v>29</v>
      </c>
      <c r="G13" s="756"/>
      <c r="H13" t="s">
        <v>28</v>
      </c>
      <c r="I13">
        <v>3489</v>
      </c>
      <c r="J13">
        <v>3191.0000000000005</v>
      </c>
      <c r="K13">
        <v>6679.9999999999991</v>
      </c>
      <c r="L13" s="514">
        <f t="shared" si="1"/>
        <v>0</v>
      </c>
      <c r="M13" s="514">
        <f t="shared" si="2"/>
        <v>0</v>
      </c>
      <c r="N13" s="514">
        <f t="shared" si="3"/>
        <v>0</v>
      </c>
    </row>
    <row r="14" spans="1:14" ht="21" customHeight="1" x14ac:dyDescent="0.25">
      <c r="A14" s="769"/>
      <c r="B14" s="203" t="s">
        <v>30</v>
      </c>
      <c r="C14" s="463">
        <v>2882</v>
      </c>
      <c r="D14" s="464">
        <v>2687</v>
      </c>
      <c r="E14" s="465">
        <v>5569</v>
      </c>
      <c r="F14" s="156" t="s">
        <v>31</v>
      </c>
      <c r="G14" s="756"/>
      <c r="I14">
        <v>2882.0000000000005</v>
      </c>
      <c r="J14">
        <v>2687</v>
      </c>
      <c r="K14">
        <v>5569</v>
      </c>
      <c r="L14" s="514">
        <f t="shared" si="1"/>
        <v>0</v>
      </c>
      <c r="M14" s="514">
        <f t="shared" si="2"/>
        <v>0</v>
      </c>
      <c r="N14" s="514">
        <f t="shared" si="3"/>
        <v>0</v>
      </c>
    </row>
    <row r="15" spans="1:14" ht="21" customHeight="1" x14ac:dyDescent="0.25">
      <c r="A15" s="769"/>
      <c r="B15" s="203" t="s">
        <v>32</v>
      </c>
      <c r="C15" s="463">
        <v>817</v>
      </c>
      <c r="D15" s="464">
        <v>752</v>
      </c>
      <c r="E15" s="465">
        <v>1569</v>
      </c>
      <c r="F15" s="156" t="s">
        <v>33</v>
      </c>
      <c r="G15" s="756"/>
      <c r="H15" t="s">
        <v>32</v>
      </c>
      <c r="I15">
        <v>816.99999999999989</v>
      </c>
      <c r="J15">
        <v>752</v>
      </c>
      <c r="K15">
        <v>1569</v>
      </c>
      <c r="L15" s="514">
        <f t="shared" si="1"/>
        <v>0</v>
      </c>
      <c r="M15" s="514">
        <f t="shared" si="2"/>
        <v>0</v>
      </c>
      <c r="N15" s="514">
        <f t="shared" si="3"/>
        <v>0</v>
      </c>
    </row>
    <row r="16" spans="1:14" ht="21" customHeight="1" x14ac:dyDescent="0.25">
      <c r="A16" s="769"/>
      <c r="B16" s="203" t="s">
        <v>34</v>
      </c>
      <c r="C16" s="463">
        <v>918</v>
      </c>
      <c r="D16" s="464">
        <v>874</v>
      </c>
      <c r="E16" s="465">
        <v>1792</v>
      </c>
      <c r="F16" s="156" t="s">
        <v>35</v>
      </c>
      <c r="G16" s="756"/>
      <c r="H16" t="s">
        <v>34</v>
      </c>
      <c r="I16">
        <v>918</v>
      </c>
      <c r="J16">
        <v>874</v>
      </c>
      <c r="K16">
        <v>1792</v>
      </c>
      <c r="L16" s="514">
        <f t="shared" si="1"/>
        <v>0</v>
      </c>
      <c r="M16" s="514">
        <f t="shared" si="2"/>
        <v>0</v>
      </c>
      <c r="N16" s="514">
        <f t="shared" si="3"/>
        <v>0</v>
      </c>
    </row>
    <row r="17" spans="1:14" ht="21" customHeight="1" x14ac:dyDescent="0.25">
      <c r="A17" s="769"/>
      <c r="B17" s="203" t="s">
        <v>36</v>
      </c>
      <c r="C17" s="463">
        <v>1648</v>
      </c>
      <c r="D17" s="464">
        <v>1279</v>
      </c>
      <c r="E17" s="465">
        <v>2927</v>
      </c>
      <c r="F17" s="156" t="s">
        <v>37</v>
      </c>
      <c r="G17" s="756"/>
      <c r="H17" t="s">
        <v>36</v>
      </c>
      <c r="I17">
        <v>1648</v>
      </c>
      <c r="J17">
        <v>1279</v>
      </c>
      <c r="K17">
        <v>2926.9999999999995</v>
      </c>
      <c r="L17" s="514">
        <f t="shared" si="1"/>
        <v>0</v>
      </c>
      <c r="M17" s="514">
        <f t="shared" si="2"/>
        <v>0</v>
      </c>
      <c r="N17" s="514">
        <f t="shared" si="3"/>
        <v>0</v>
      </c>
    </row>
    <row r="18" spans="1:14" ht="21" customHeight="1" x14ac:dyDescent="0.25">
      <c r="A18" s="769"/>
      <c r="B18" s="203" t="s">
        <v>38</v>
      </c>
      <c r="C18" s="463">
        <v>2140</v>
      </c>
      <c r="D18" s="464">
        <v>2103</v>
      </c>
      <c r="E18" s="465">
        <v>4243</v>
      </c>
      <c r="F18" s="156" t="s">
        <v>39</v>
      </c>
      <c r="G18" s="756"/>
      <c r="H18" t="s">
        <v>38</v>
      </c>
      <c r="I18">
        <v>2139.9999999999995</v>
      </c>
      <c r="J18">
        <v>2102.9999999999995</v>
      </c>
      <c r="K18">
        <v>4243</v>
      </c>
      <c r="L18" s="514">
        <f t="shared" si="1"/>
        <v>0</v>
      </c>
      <c r="M18" s="514">
        <f t="shared" si="2"/>
        <v>0</v>
      </c>
      <c r="N18" s="514">
        <f t="shared" si="3"/>
        <v>0</v>
      </c>
    </row>
    <row r="19" spans="1:14" ht="21" customHeight="1" x14ac:dyDescent="0.25">
      <c r="A19" s="769"/>
      <c r="B19" s="203" t="s">
        <v>2169</v>
      </c>
      <c r="C19" s="463">
        <v>322421</v>
      </c>
      <c r="D19" s="464">
        <v>294754</v>
      </c>
      <c r="E19" s="465">
        <v>617175</v>
      </c>
      <c r="F19" s="88" t="s">
        <v>2170</v>
      </c>
      <c r="G19" s="756"/>
      <c r="H19" t="s">
        <v>2169</v>
      </c>
      <c r="I19">
        <v>322420.99999999971</v>
      </c>
      <c r="J19">
        <v>294754.00000000035</v>
      </c>
      <c r="K19">
        <v>617174.99999999965</v>
      </c>
      <c r="L19" s="514">
        <f t="shared" si="1"/>
        <v>0</v>
      </c>
      <c r="M19" s="514">
        <f t="shared" si="2"/>
        <v>0</v>
      </c>
      <c r="N19" s="514">
        <f t="shared" si="3"/>
        <v>0</v>
      </c>
    </row>
    <row r="20" spans="1:14" ht="21" customHeight="1" x14ac:dyDescent="0.25">
      <c r="A20" s="769"/>
      <c r="B20" s="203" t="s">
        <v>40</v>
      </c>
      <c r="C20" s="463">
        <v>22423</v>
      </c>
      <c r="D20" s="464">
        <v>20650</v>
      </c>
      <c r="E20" s="465">
        <v>43073</v>
      </c>
      <c r="F20" s="156" t="s">
        <v>41</v>
      </c>
      <c r="G20" s="756"/>
      <c r="H20" t="s">
        <v>40</v>
      </c>
      <c r="I20">
        <v>22423</v>
      </c>
      <c r="J20">
        <v>20650.000000000004</v>
      </c>
      <c r="K20">
        <v>43073</v>
      </c>
      <c r="L20" s="514">
        <f t="shared" si="1"/>
        <v>0</v>
      </c>
      <c r="M20" s="514">
        <f t="shared" si="2"/>
        <v>0</v>
      </c>
      <c r="N20" s="514">
        <f t="shared" si="3"/>
        <v>0</v>
      </c>
    </row>
    <row r="21" spans="1:14" ht="21" customHeight="1" x14ac:dyDescent="0.25">
      <c r="A21" s="769"/>
      <c r="B21" s="203" t="s">
        <v>42</v>
      </c>
      <c r="C21" s="463">
        <v>18339</v>
      </c>
      <c r="D21" s="464">
        <v>17421</v>
      </c>
      <c r="E21" s="465">
        <v>35760</v>
      </c>
      <c r="F21" s="156" t="s">
        <v>43</v>
      </c>
      <c r="G21" s="756"/>
      <c r="H21" t="s">
        <v>42</v>
      </c>
      <c r="I21">
        <v>18339</v>
      </c>
      <c r="J21">
        <v>17421</v>
      </c>
      <c r="K21">
        <v>35760</v>
      </c>
      <c r="L21" s="514">
        <f t="shared" si="1"/>
        <v>0</v>
      </c>
      <c r="M21" s="514">
        <f t="shared" si="2"/>
        <v>0</v>
      </c>
      <c r="N21" s="514">
        <f t="shared" si="3"/>
        <v>0</v>
      </c>
    </row>
    <row r="22" spans="1:14" ht="21" customHeight="1" x14ac:dyDescent="0.25">
      <c r="A22" s="769"/>
      <c r="B22" s="278" t="s">
        <v>44</v>
      </c>
      <c r="C22" s="463">
        <v>28394</v>
      </c>
      <c r="D22" s="464">
        <v>28083</v>
      </c>
      <c r="E22" s="465">
        <v>56477</v>
      </c>
      <c r="F22" s="279" t="s">
        <v>45</v>
      </c>
      <c r="G22" s="756"/>
      <c r="H22" t="s">
        <v>44</v>
      </c>
      <c r="I22">
        <v>28394</v>
      </c>
      <c r="J22">
        <v>28082.999999999993</v>
      </c>
      <c r="K22">
        <v>56476.999999999993</v>
      </c>
      <c r="L22" s="514">
        <f t="shared" si="1"/>
        <v>0</v>
      </c>
      <c r="M22" s="514">
        <f t="shared" si="2"/>
        <v>0</v>
      </c>
      <c r="N22" s="514">
        <f t="shared" si="3"/>
        <v>0</v>
      </c>
    </row>
    <row r="23" spans="1:14" ht="21" customHeight="1" x14ac:dyDescent="0.25">
      <c r="A23" s="769"/>
      <c r="B23" s="203" t="s">
        <v>46</v>
      </c>
      <c r="C23" s="463">
        <v>36707</v>
      </c>
      <c r="D23" s="464">
        <v>35192</v>
      </c>
      <c r="E23" s="465">
        <v>71899</v>
      </c>
      <c r="F23" s="156" t="s">
        <v>47</v>
      </c>
      <c r="G23" s="756"/>
      <c r="H23" t="s">
        <v>46</v>
      </c>
      <c r="I23">
        <v>36707</v>
      </c>
      <c r="J23">
        <v>35192</v>
      </c>
      <c r="K23">
        <v>71899</v>
      </c>
      <c r="L23" s="514">
        <f t="shared" si="1"/>
        <v>0</v>
      </c>
      <c r="M23" s="514">
        <f t="shared" si="2"/>
        <v>0</v>
      </c>
      <c r="N23" s="514">
        <f t="shared" si="3"/>
        <v>0</v>
      </c>
    </row>
    <row r="24" spans="1:14" ht="21" customHeight="1" x14ac:dyDescent="0.25">
      <c r="A24" s="769"/>
      <c r="B24" s="203" t="s">
        <v>48</v>
      </c>
      <c r="C24" s="463">
        <v>5488</v>
      </c>
      <c r="D24" s="464">
        <v>5355</v>
      </c>
      <c r="E24" s="465">
        <v>10843</v>
      </c>
      <c r="F24" s="156" t="s">
        <v>49</v>
      </c>
      <c r="G24" s="756"/>
      <c r="H24" t="s">
        <v>48</v>
      </c>
      <c r="I24">
        <v>5487.9999999999991</v>
      </c>
      <c r="J24">
        <v>5355.0000000000009</v>
      </c>
      <c r="K24">
        <v>10843.000000000002</v>
      </c>
      <c r="L24" s="514">
        <f t="shared" si="1"/>
        <v>0</v>
      </c>
      <c r="M24" s="514">
        <f t="shared" si="2"/>
        <v>0</v>
      </c>
      <c r="N24" s="514">
        <f t="shared" si="3"/>
        <v>0</v>
      </c>
    </row>
    <row r="25" spans="1:14" ht="21" customHeight="1" x14ac:dyDescent="0.25">
      <c r="A25" s="769"/>
      <c r="B25" s="203" t="s">
        <v>50</v>
      </c>
      <c r="C25" s="463">
        <v>130</v>
      </c>
      <c r="D25" s="464">
        <v>113</v>
      </c>
      <c r="E25" s="465">
        <v>243</v>
      </c>
      <c r="F25" s="156" t="s">
        <v>51</v>
      </c>
      <c r="G25" s="756"/>
      <c r="H25" t="s">
        <v>50</v>
      </c>
      <c r="I25">
        <v>130</v>
      </c>
      <c r="J25">
        <v>113</v>
      </c>
      <c r="K25">
        <v>243.00000000000003</v>
      </c>
      <c r="L25" s="514">
        <f t="shared" si="1"/>
        <v>0</v>
      </c>
      <c r="M25" s="514">
        <f t="shared" si="2"/>
        <v>0</v>
      </c>
      <c r="N25" s="514">
        <f t="shared" si="3"/>
        <v>0</v>
      </c>
    </row>
    <row r="26" spans="1:14" ht="21" customHeight="1" thickBot="1" x14ac:dyDescent="0.3">
      <c r="A26" s="770"/>
      <c r="B26" s="214" t="s">
        <v>52</v>
      </c>
      <c r="C26" s="463">
        <v>897</v>
      </c>
      <c r="D26" s="464">
        <v>905</v>
      </c>
      <c r="E26" s="465">
        <v>1802</v>
      </c>
      <c r="F26" s="164" t="s">
        <v>53</v>
      </c>
      <c r="G26" s="757"/>
      <c r="H26" t="s">
        <v>52</v>
      </c>
      <c r="I26">
        <v>897</v>
      </c>
      <c r="J26">
        <v>905</v>
      </c>
      <c r="K26">
        <v>1802</v>
      </c>
      <c r="L26" s="514">
        <f t="shared" si="1"/>
        <v>0</v>
      </c>
      <c r="M26" s="514">
        <f t="shared" si="2"/>
        <v>0</v>
      </c>
      <c r="N26" s="514">
        <f t="shared" si="3"/>
        <v>0</v>
      </c>
    </row>
    <row r="27" spans="1:14" ht="21" customHeight="1" thickBot="1" x14ac:dyDescent="0.3">
      <c r="A27" s="629" t="s">
        <v>54</v>
      </c>
      <c r="B27" s="612"/>
      <c r="C27" s="372">
        <f>SUM(C5:C26)</f>
        <v>534389</v>
      </c>
      <c r="D27" s="372">
        <f t="shared" ref="D27:E27" si="4">SUM(D5:D26)</f>
        <v>497494</v>
      </c>
      <c r="E27" s="372">
        <f t="shared" si="4"/>
        <v>1031883</v>
      </c>
      <c r="F27" s="726" t="s">
        <v>55</v>
      </c>
      <c r="G27" s="641"/>
      <c r="I27">
        <v>534388.99999999977</v>
      </c>
      <c r="J27">
        <v>497494.00000000035</v>
      </c>
      <c r="K27">
        <v>1031882.9999999997</v>
      </c>
      <c r="L27" s="514">
        <f t="shared" si="1"/>
        <v>0</v>
      </c>
      <c r="M27" s="514">
        <f t="shared" si="2"/>
        <v>0</v>
      </c>
      <c r="N27" s="514">
        <f t="shared" si="3"/>
        <v>0</v>
      </c>
    </row>
    <row r="28" spans="1:14" ht="21" customHeight="1" x14ac:dyDescent="0.25">
      <c r="A28" s="768" t="s">
        <v>56</v>
      </c>
      <c r="B28" s="213" t="s">
        <v>57</v>
      </c>
      <c r="C28" s="463">
        <v>13963</v>
      </c>
      <c r="D28" s="464">
        <v>14204</v>
      </c>
      <c r="E28" s="465">
        <v>28167</v>
      </c>
      <c r="F28" s="154" t="s">
        <v>58</v>
      </c>
      <c r="G28" s="755" t="s">
        <v>59</v>
      </c>
      <c r="H28" t="s">
        <v>57</v>
      </c>
      <c r="I28">
        <v>13963.000000000002</v>
      </c>
      <c r="J28">
        <v>14203.999999999998</v>
      </c>
      <c r="K28">
        <v>28167.000000000004</v>
      </c>
      <c r="L28" s="514">
        <f t="shared" si="1"/>
        <v>0</v>
      </c>
      <c r="M28" s="514">
        <f t="shared" si="2"/>
        <v>0</v>
      </c>
      <c r="N28" s="514">
        <f t="shared" si="3"/>
        <v>0</v>
      </c>
    </row>
    <row r="29" spans="1:14" ht="21" customHeight="1" x14ac:dyDescent="0.25">
      <c r="A29" s="769"/>
      <c r="B29" s="203" t="s">
        <v>60</v>
      </c>
      <c r="C29" s="466">
        <v>6735</v>
      </c>
      <c r="D29" s="467">
        <v>6361</v>
      </c>
      <c r="E29" s="468">
        <v>13096</v>
      </c>
      <c r="F29" s="156" t="s">
        <v>61</v>
      </c>
      <c r="G29" s="756"/>
      <c r="H29" t="s">
        <v>60</v>
      </c>
      <c r="I29">
        <v>6734.9999999999991</v>
      </c>
      <c r="J29">
        <v>6361</v>
      </c>
      <c r="K29">
        <v>13096</v>
      </c>
      <c r="L29" s="514">
        <f t="shared" si="1"/>
        <v>0</v>
      </c>
      <c r="M29" s="514">
        <f t="shared" si="2"/>
        <v>0</v>
      </c>
      <c r="N29" s="514">
        <f t="shared" si="3"/>
        <v>0</v>
      </c>
    </row>
    <row r="30" spans="1:14" ht="21" customHeight="1" x14ac:dyDescent="0.25">
      <c r="A30" s="769"/>
      <c r="B30" s="203" t="s">
        <v>62</v>
      </c>
      <c r="C30" s="466">
        <v>4885</v>
      </c>
      <c r="D30" s="467">
        <v>4540</v>
      </c>
      <c r="E30" s="468">
        <v>9425</v>
      </c>
      <c r="F30" s="156" t="s">
        <v>63</v>
      </c>
      <c r="G30" s="756"/>
      <c r="H30" t="s">
        <v>62</v>
      </c>
      <c r="I30">
        <v>4885</v>
      </c>
      <c r="J30">
        <v>4539.9999999999991</v>
      </c>
      <c r="K30">
        <v>9425</v>
      </c>
      <c r="L30" s="514">
        <f t="shared" si="1"/>
        <v>0</v>
      </c>
      <c r="M30" s="514">
        <f t="shared" si="2"/>
        <v>0</v>
      </c>
      <c r="N30" s="514">
        <f t="shared" si="3"/>
        <v>0</v>
      </c>
    </row>
    <row r="31" spans="1:14" ht="21" customHeight="1" x14ac:dyDescent="0.25">
      <c r="A31" s="769"/>
      <c r="B31" s="203" t="s">
        <v>64</v>
      </c>
      <c r="C31" s="466">
        <v>8093</v>
      </c>
      <c r="D31" s="467">
        <v>7626</v>
      </c>
      <c r="E31" s="468">
        <v>15719</v>
      </c>
      <c r="F31" s="156" t="s">
        <v>65</v>
      </c>
      <c r="G31" s="756"/>
      <c r="H31" t="s">
        <v>64</v>
      </c>
      <c r="I31">
        <v>8093</v>
      </c>
      <c r="J31">
        <v>7626</v>
      </c>
      <c r="K31">
        <v>15719</v>
      </c>
      <c r="L31" s="514">
        <f t="shared" si="1"/>
        <v>0</v>
      </c>
      <c r="M31" s="514">
        <f t="shared" si="2"/>
        <v>0</v>
      </c>
      <c r="N31" s="514">
        <f t="shared" si="3"/>
        <v>0</v>
      </c>
    </row>
    <row r="32" spans="1:14" ht="21" customHeight="1" x14ac:dyDescent="0.25">
      <c r="A32" s="769"/>
      <c r="B32" s="203" t="s">
        <v>66</v>
      </c>
      <c r="C32" s="466">
        <v>5437</v>
      </c>
      <c r="D32" s="467">
        <v>5347</v>
      </c>
      <c r="E32" s="468">
        <v>10784</v>
      </c>
      <c r="F32" s="156" t="s">
        <v>67</v>
      </c>
      <c r="G32" s="756"/>
      <c r="H32" t="s">
        <v>66</v>
      </c>
      <c r="I32">
        <v>5436.9999999999991</v>
      </c>
      <c r="J32">
        <v>5347</v>
      </c>
      <c r="K32">
        <v>10784</v>
      </c>
      <c r="L32" s="514">
        <f t="shared" si="1"/>
        <v>0</v>
      </c>
      <c r="M32" s="514">
        <f t="shared" si="2"/>
        <v>0</v>
      </c>
      <c r="N32" s="514">
        <f t="shared" si="3"/>
        <v>0</v>
      </c>
    </row>
    <row r="33" spans="1:14" ht="21" customHeight="1" x14ac:dyDescent="0.25">
      <c r="A33" s="769"/>
      <c r="B33" s="203" t="s">
        <v>68</v>
      </c>
      <c r="C33" s="466">
        <v>3670</v>
      </c>
      <c r="D33" s="467">
        <v>3212</v>
      </c>
      <c r="E33" s="468">
        <v>6882</v>
      </c>
      <c r="F33" s="156" t="s">
        <v>69</v>
      </c>
      <c r="G33" s="756"/>
      <c r="H33" t="s">
        <v>68</v>
      </c>
      <c r="I33">
        <v>3670.0000000000005</v>
      </c>
      <c r="J33">
        <v>3211.9999999999995</v>
      </c>
      <c r="K33">
        <v>6882.0000000000009</v>
      </c>
      <c r="L33" s="514">
        <f t="shared" si="1"/>
        <v>0</v>
      </c>
      <c r="M33" s="514">
        <f t="shared" si="2"/>
        <v>0</v>
      </c>
      <c r="N33" s="514">
        <f t="shared" si="3"/>
        <v>0</v>
      </c>
    </row>
    <row r="34" spans="1:14" ht="21" customHeight="1" x14ac:dyDescent="0.25">
      <c r="A34" s="769"/>
      <c r="B34" s="203" t="s">
        <v>70</v>
      </c>
      <c r="C34" s="466">
        <v>1079</v>
      </c>
      <c r="D34" s="467">
        <v>917</v>
      </c>
      <c r="E34" s="468">
        <v>1996</v>
      </c>
      <c r="F34" s="156" t="s">
        <v>71</v>
      </c>
      <c r="G34" s="756"/>
      <c r="H34" t="s">
        <v>70</v>
      </c>
      <c r="I34">
        <v>1079</v>
      </c>
      <c r="J34">
        <v>916.99999999999989</v>
      </c>
      <c r="K34">
        <v>1996</v>
      </c>
      <c r="L34" s="514">
        <f t="shared" si="1"/>
        <v>0</v>
      </c>
      <c r="M34" s="514">
        <f t="shared" si="2"/>
        <v>0</v>
      </c>
      <c r="N34" s="514">
        <f t="shared" si="3"/>
        <v>0</v>
      </c>
    </row>
    <row r="35" spans="1:14" ht="21" customHeight="1" x14ac:dyDescent="0.25">
      <c r="A35" s="769"/>
      <c r="B35" s="203" t="s">
        <v>72</v>
      </c>
      <c r="C35" s="466">
        <v>2277</v>
      </c>
      <c r="D35" s="467">
        <v>1959</v>
      </c>
      <c r="E35" s="468">
        <v>4236</v>
      </c>
      <c r="F35" s="156" t="s">
        <v>73</v>
      </c>
      <c r="G35" s="756"/>
      <c r="H35" t="s">
        <v>72</v>
      </c>
      <c r="I35">
        <v>2277</v>
      </c>
      <c r="J35">
        <v>1959</v>
      </c>
      <c r="K35">
        <v>4236</v>
      </c>
      <c r="L35" s="514">
        <f t="shared" si="1"/>
        <v>0</v>
      </c>
      <c r="M35" s="514">
        <f t="shared" si="2"/>
        <v>0</v>
      </c>
      <c r="N35" s="514">
        <f t="shared" si="3"/>
        <v>0</v>
      </c>
    </row>
    <row r="36" spans="1:14" ht="21" customHeight="1" x14ac:dyDescent="0.25">
      <c r="A36" s="769"/>
      <c r="B36" s="203" t="s">
        <v>74</v>
      </c>
      <c r="C36" s="466">
        <v>1441</v>
      </c>
      <c r="D36" s="467">
        <v>1399</v>
      </c>
      <c r="E36" s="468">
        <v>2840</v>
      </c>
      <c r="F36" s="156" t="s">
        <v>75</v>
      </c>
      <c r="G36" s="756"/>
      <c r="H36" t="s">
        <v>74</v>
      </c>
      <c r="I36">
        <v>1441</v>
      </c>
      <c r="J36">
        <v>1398.9999999999998</v>
      </c>
      <c r="K36">
        <v>2839.9999999999995</v>
      </c>
      <c r="L36" s="514">
        <f t="shared" si="1"/>
        <v>0</v>
      </c>
      <c r="M36" s="514">
        <f t="shared" si="2"/>
        <v>0</v>
      </c>
      <c r="N36" s="514">
        <f t="shared" si="3"/>
        <v>0</v>
      </c>
    </row>
    <row r="37" spans="1:14" ht="21" customHeight="1" thickBot="1" x14ac:dyDescent="0.3">
      <c r="A37" s="769"/>
      <c r="B37" s="203" t="s">
        <v>76</v>
      </c>
      <c r="C37" s="466">
        <v>1344</v>
      </c>
      <c r="D37" s="467">
        <v>1245</v>
      </c>
      <c r="E37" s="468">
        <v>2589</v>
      </c>
      <c r="F37" s="156" t="s">
        <v>77</v>
      </c>
      <c r="G37" s="756"/>
      <c r="H37" t="s">
        <v>76</v>
      </c>
      <c r="I37">
        <v>1344</v>
      </c>
      <c r="J37">
        <v>1245.0000000000002</v>
      </c>
      <c r="K37">
        <v>2589</v>
      </c>
      <c r="L37" s="514">
        <f t="shared" si="1"/>
        <v>0</v>
      </c>
      <c r="M37" s="514">
        <f t="shared" si="2"/>
        <v>0</v>
      </c>
      <c r="N37" s="514">
        <f t="shared" si="3"/>
        <v>0</v>
      </c>
    </row>
    <row r="38" spans="1:14" ht="21" customHeight="1" thickBot="1" x14ac:dyDescent="0.3">
      <c r="A38" s="629" t="s">
        <v>54</v>
      </c>
      <c r="B38" s="612"/>
      <c r="C38" s="372">
        <f>SUM(C28:C37)</f>
        <v>48924</v>
      </c>
      <c r="D38" s="372">
        <f t="shared" ref="D38:E38" si="5">SUM(D28:D37)</f>
        <v>46810</v>
      </c>
      <c r="E38" s="372">
        <f t="shared" si="5"/>
        <v>95734</v>
      </c>
      <c r="F38" s="726" t="s">
        <v>55</v>
      </c>
      <c r="G38" s="641"/>
      <c r="I38">
        <v>51581</v>
      </c>
      <c r="J38">
        <v>49158</v>
      </c>
      <c r="K38">
        <v>100739</v>
      </c>
      <c r="L38" s="514">
        <f t="shared" ref="L38:L40" si="6">C38-I38</f>
        <v>-2657</v>
      </c>
      <c r="M38" s="514">
        <f t="shared" ref="M38:M40" si="7">D38-J38</f>
        <v>-2348</v>
      </c>
      <c r="N38" s="514">
        <f t="shared" ref="N38:N40" si="8">E38-K38</f>
        <v>-5005</v>
      </c>
    </row>
    <row r="39" spans="1:14" ht="27.75" customHeight="1" x14ac:dyDescent="0.25">
      <c r="A39" s="768" t="s">
        <v>80</v>
      </c>
      <c r="B39" s="213" t="s">
        <v>81</v>
      </c>
      <c r="C39" s="469">
        <v>99799</v>
      </c>
      <c r="D39" s="467">
        <v>91342</v>
      </c>
      <c r="E39" s="470">
        <v>191141</v>
      </c>
      <c r="F39" s="154" t="s">
        <v>82</v>
      </c>
      <c r="G39" s="771" t="s">
        <v>83</v>
      </c>
      <c r="H39" t="s">
        <v>81</v>
      </c>
      <c r="I39">
        <v>99798.999999999956</v>
      </c>
      <c r="J39">
        <v>91341.999999999985</v>
      </c>
      <c r="K39">
        <v>191141.00000000012</v>
      </c>
      <c r="L39" s="514">
        <f t="shared" si="6"/>
        <v>0</v>
      </c>
      <c r="M39" s="514">
        <f t="shared" si="7"/>
        <v>0</v>
      </c>
      <c r="N39" s="514">
        <f t="shared" si="8"/>
        <v>0</v>
      </c>
    </row>
    <row r="40" spans="1:14" ht="32.25" customHeight="1" thickBot="1" x14ac:dyDescent="0.3">
      <c r="A40" s="770"/>
      <c r="B40" s="214" t="s">
        <v>84</v>
      </c>
      <c r="C40" s="469">
        <v>6734</v>
      </c>
      <c r="D40" s="467">
        <v>6543</v>
      </c>
      <c r="E40" s="471">
        <v>13277</v>
      </c>
      <c r="F40" s="164" t="s">
        <v>85</v>
      </c>
      <c r="G40" s="772"/>
      <c r="H40" t="s">
        <v>84</v>
      </c>
      <c r="I40">
        <v>6734.0000000000009</v>
      </c>
      <c r="J40">
        <v>6543.0000000000009</v>
      </c>
      <c r="K40">
        <v>13277.000000000002</v>
      </c>
      <c r="L40" s="514">
        <f t="shared" si="6"/>
        <v>0</v>
      </c>
      <c r="M40" s="514">
        <f t="shared" si="7"/>
        <v>0</v>
      </c>
      <c r="N40" s="514">
        <f t="shared" si="8"/>
        <v>0</v>
      </c>
    </row>
    <row r="41" spans="1:14" ht="21" customHeight="1" thickBot="1" x14ac:dyDescent="0.3">
      <c r="A41" s="629" t="s">
        <v>54</v>
      </c>
      <c r="B41" s="612"/>
      <c r="C41" s="372">
        <f>SUM(C39:C40)</f>
        <v>106533</v>
      </c>
      <c r="D41" s="372">
        <f t="shared" ref="D41:E41" si="9">SUM(D39:D40)</f>
        <v>97885</v>
      </c>
      <c r="E41" s="372">
        <f t="shared" si="9"/>
        <v>204418</v>
      </c>
      <c r="F41" s="726" t="s">
        <v>55</v>
      </c>
      <c r="G41" s="641"/>
      <c r="L41" s="514">
        <f t="shared" ref="L41:L83" si="10">C41-I41</f>
        <v>106533</v>
      </c>
      <c r="M41" s="514">
        <f t="shared" ref="M41:M83" si="11">D41-J41</f>
        <v>97885</v>
      </c>
      <c r="N41" s="514">
        <f t="shared" ref="N41:N83" si="12">E41-K41</f>
        <v>204418</v>
      </c>
    </row>
    <row r="42" spans="1:14" ht="30.75" customHeight="1" x14ac:dyDescent="0.55000000000000004">
      <c r="A42" s="620" t="s">
        <v>2242</v>
      </c>
      <c r="B42" s="620"/>
      <c r="C42" s="620"/>
      <c r="D42" s="620"/>
      <c r="E42" s="620"/>
      <c r="F42" s="620"/>
      <c r="G42" s="620"/>
      <c r="I42">
        <v>106532.99999999996</v>
      </c>
      <c r="J42">
        <v>97884.999999999985</v>
      </c>
      <c r="K42">
        <v>204418.00000000012</v>
      </c>
      <c r="L42" s="514">
        <f t="shared" si="10"/>
        <v>-106532.99999999996</v>
      </c>
      <c r="M42" s="514">
        <f t="shared" si="11"/>
        <v>-97884.999999999985</v>
      </c>
      <c r="N42" s="514">
        <f t="shared" si="12"/>
        <v>-204418.00000000012</v>
      </c>
    </row>
    <row r="43" spans="1:14" ht="29.25" customHeight="1" thickBot="1" x14ac:dyDescent="0.3">
      <c r="A43" s="619" t="s">
        <v>2243</v>
      </c>
      <c r="B43" s="619"/>
      <c r="C43" s="619"/>
      <c r="D43" s="619"/>
      <c r="E43" s="619"/>
      <c r="F43" s="619"/>
      <c r="G43" s="619"/>
      <c r="L43" s="514">
        <f t="shared" si="10"/>
        <v>0</v>
      </c>
      <c r="M43" s="514">
        <f t="shared" si="11"/>
        <v>0</v>
      </c>
      <c r="N43" s="514">
        <f t="shared" si="12"/>
        <v>0</v>
      </c>
    </row>
    <row r="44" spans="1:14" ht="15" customHeight="1" x14ac:dyDescent="0.25">
      <c r="A44" s="680" t="s">
        <v>0</v>
      </c>
      <c r="B44" s="703" t="s">
        <v>1</v>
      </c>
      <c r="C44" s="241" t="s">
        <v>2</v>
      </c>
      <c r="D44" s="169" t="s">
        <v>3</v>
      </c>
      <c r="E44" s="258" t="s">
        <v>4</v>
      </c>
      <c r="F44" s="577" t="s">
        <v>5</v>
      </c>
      <c r="G44" s="708" t="s">
        <v>6</v>
      </c>
      <c r="L44" s="514" t="e">
        <f t="shared" si="10"/>
        <v>#VALUE!</v>
      </c>
      <c r="M44" s="514" t="e">
        <f t="shared" si="11"/>
        <v>#VALUE!</v>
      </c>
      <c r="N44" s="514" t="e">
        <f t="shared" si="12"/>
        <v>#VALUE!</v>
      </c>
    </row>
    <row r="45" spans="1:14" ht="15.75" customHeight="1" thickBot="1" x14ac:dyDescent="0.3">
      <c r="A45" s="681"/>
      <c r="B45" s="742"/>
      <c r="C45" s="242" t="s">
        <v>7</v>
      </c>
      <c r="D45" s="170" t="s">
        <v>8</v>
      </c>
      <c r="E45" s="259" t="s">
        <v>9</v>
      </c>
      <c r="F45" s="579"/>
      <c r="G45" s="709"/>
      <c r="L45" s="514" t="e">
        <f t="shared" si="10"/>
        <v>#VALUE!</v>
      </c>
      <c r="M45" s="514" t="e">
        <f t="shared" si="11"/>
        <v>#VALUE!</v>
      </c>
      <c r="N45" s="514" t="e">
        <f t="shared" si="12"/>
        <v>#VALUE!</v>
      </c>
    </row>
    <row r="46" spans="1:14" ht="21" customHeight="1" x14ac:dyDescent="0.25">
      <c r="A46" s="773" t="s">
        <v>86</v>
      </c>
      <c r="B46" s="215" t="s">
        <v>87</v>
      </c>
      <c r="C46" s="469">
        <v>21032</v>
      </c>
      <c r="D46" s="467">
        <v>19649</v>
      </c>
      <c r="E46" s="470">
        <v>40681</v>
      </c>
      <c r="F46" s="179" t="s">
        <v>88</v>
      </c>
      <c r="G46" s="755" t="s">
        <v>89</v>
      </c>
      <c r="H46" t="s">
        <v>87</v>
      </c>
      <c r="I46">
        <v>21032</v>
      </c>
      <c r="J46">
        <v>19649</v>
      </c>
      <c r="K46">
        <v>40681</v>
      </c>
      <c r="L46" s="514">
        <f t="shared" si="10"/>
        <v>0</v>
      </c>
      <c r="M46" s="514">
        <f t="shared" si="11"/>
        <v>0</v>
      </c>
      <c r="N46" s="514">
        <f t="shared" si="12"/>
        <v>0</v>
      </c>
    </row>
    <row r="47" spans="1:14" ht="21" customHeight="1" x14ac:dyDescent="0.25">
      <c r="A47" s="774"/>
      <c r="B47" s="216" t="s">
        <v>90</v>
      </c>
      <c r="C47" s="469">
        <v>17972</v>
      </c>
      <c r="D47" s="467">
        <v>16283</v>
      </c>
      <c r="E47" s="468">
        <v>34255</v>
      </c>
      <c r="F47" s="180" t="s">
        <v>91</v>
      </c>
      <c r="G47" s="756"/>
      <c r="H47" t="s">
        <v>90</v>
      </c>
      <c r="I47">
        <v>17972</v>
      </c>
      <c r="J47">
        <v>16283</v>
      </c>
      <c r="K47">
        <v>34255</v>
      </c>
      <c r="L47" s="514">
        <f t="shared" si="10"/>
        <v>0</v>
      </c>
      <c r="M47" s="514">
        <f t="shared" si="11"/>
        <v>0</v>
      </c>
      <c r="N47" s="514">
        <f t="shared" si="12"/>
        <v>0</v>
      </c>
    </row>
    <row r="48" spans="1:14" ht="21" customHeight="1" x14ac:dyDescent="0.25">
      <c r="A48" s="774"/>
      <c r="B48" s="216" t="s">
        <v>92</v>
      </c>
      <c r="C48" s="469">
        <v>4423</v>
      </c>
      <c r="D48" s="467">
        <v>4365</v>
      </c>
      <c r="E48" s="468">
        <v>8788</v>
      </c>
      <c r="F48" s="180" t="s">
        <v>93</v>
      </c>
      <c r="G48" s="756"/>
      <c r="H48" t="s">
        <v>92</v>
      </c>
      <c r="I48">
        <v>4423</v>
      </c>
      <c r="J48">
        <v>4365</v>
      </c>
      <c r="K48">
        <v>8788</v>
      </c>
      <c r="L48" s="514">
        <f t="shared" si="10"/>
        <v>0</v>
      </c>
      <c r="M48" s="514">
        <f t="shared" si="11"/>
        <v>0</v>
      </c>
      <c r="N48" s="514">
        <f t="shared" si="12"/>
        <v>0</v>
      </c>
    </row>
    <row r="49" spans="1:14" ht="21" customHeight="1" thickBot="1" x14ac:dyDescent="0.3">
      <c r="A49" s="775"/>
      <c r="B49" s="217" t="s">
        <v>94</v>
      </c>
      <c r="C49" s="469">
        <v>2300</v>
      </c>
      <c r="D49" s="467">
        <v>2363</v>
      </c>
      <c r="E49" s="468">
        <v>4663</v>
      </c>
      <c r="F49" s="181" t="s">
        <v>95</v>
      </c>
      <c r="G49" s="757"/>
      <c r="H49" t="s">
        <v>94</v>
      </c>
      <c r="I49">
        <v>2300</v>
      </c>
      <c r="J49">
        <v>2362.9999999999995</v>
      </c>
      <c r="K49">
        <v>4663</v>
      </c>
      <c r="L49" s="514">
        <f t="shared" si="10"/>
        <v>0</v>
      </c>
      <c r="M49" s="514">
        <f t="shared" si="11"/>
        <v>0</v>
      </c>
      <c r="N49" s="514">
        <f t="shared" si="12"/>
        <v>0</v>
      </c>
    </row>
    <row r="50" spans="1:14" ht="21" customHeight="1" thickBot="1" x14ac:dyDescent="0.3">
      <c r="A50" s="629" t="s">
        <v>54</v>
      </c>
      <c r="B50" s="612"/>
      <c r="C50" s="372">
        <f>SUM(C46:C49)</f>
        <v>45727</v>
      </c>
      <c r="D50" s="372">
        <f t="shared" ref="D50:E50" si="13">SUM(D46:D49)</f>
        <v>42660</v>
      </c>
      <c r="E50" s="372">
        <f t="shared" si="13"/>
        <v>88387</v>
      </c>
      <c r="F50" s="726" t="s">
        <v>55</v>
      </c>
      <c r="G50" s="641"/>
      <c r="I50">
        <v>45727</v>
      </c>
      <c r="J50">
        <v>42660</v>
      </c>
      <c r="K50">
        <v>88387</v>
      </c>
      <c r="L50" s="514">
        <f t="shared" si="10"/>
        <v>0</v>
      </c>
      <c r="M50" s="514">
        <f t="shared" si="11"/>
        <v>0</v>
      </c>
      <c r="N50" s="514">
        <f t="shared" si="12"/>
        <v>0</v>
      </c>
    </row>
    <row r="51" spans="1:14" ht="21" customHeight="1" x14ac:dyDescent="0.25">
      <c r="A51" s="764" t="s">
        <v>96</v>
      </c>
      <c r="B51" s="213" t="s">
        <v>97</v>
      </c>
      <c r="C51" s="469">
        <v>7303</v>
      </c>
      <c r="D51" s="467">
        <v>7068</v>
      </c>
      <c r="E51" s="470">
        <v>14371</v>
      </c>
      <c r="F51" s="179" t="s">
        <v>98</v>
      </c>
      <c r="G51" s="755" t="s">
        <v>99</v>
      </c>
      <c r="H51" t="s">
        <v>97</v>
      </c>
      <c r="I51">
        <v>7303</v>
      </c>
      <c r="J51">
        <v>7068</v>
      </c>
      <c r="K51">
        <v>14371.000000000002</v>
      </c>
      <c r="L51" s="514">
        <f t="shared" si="10"/>
        <v>0</v>
      </c>
      <c r="M51" s="514">
        <f t="shared" si="11"/>
        <v>0</v>
      </c>
      <c r="N51" s="514">
        <f t="shared" si="12"/>
        <v>0</v>
      </c>
    </row>
    <row r="52" spans="1:14" ht="21" customHeight="1" x14ac:dyDescent="0.25">
      <c r="A52" s="765"/>
      <c r="B52" s="203" t="s">
        <v>100</v>
      </c>
      <c r="C52" s="469">
        <v>3880</v>
      </c>
      <c r="D52" s="467">
        <v>3638</v>
      </c>
      <c r="E52" s="468">
        <v>7518</v>
      </c>
      <c r="F52" s="180" t="s">
        <v>101</v>
      </c>
      <c r="G52" s="756"/>
      <c r="H52" t="s">
        <v>100</v>
      </c>
      <c r="I52">
        <v>3879.9999999999995</v>
      </c>
      <c r="J52">
        <v>3638.0000000000005</v>
      </c>
      <c r="K52">
        <v>7517.9999999999991</v>
      </c>
      <c r="L52" s="514">
        <f t="shared" si="10"/>
        <v>0</v>
      </c>
      <c r="M52" s="514">
        <f t="shared" si="11"/>
        <v>0</v>
      </c>
      <c r="N52" s="514">
        <f t="shared" si="12"/>
        <v>0</v>
      </c>
    </row>
    <row r="53" spans="1:14" ht="21" customHeight="1" x14ac:dyDescent="0.25">
      <c r="A53" s="765"/>
      <c r="B53" s="203" t="s">
        <v>102</v>
      </c>
      <c r="C53" s="469">
        <v>3371</v>
      </c>
      <c r="D53" s="467">
        <v>3384</v>
      </c>
      <c r="E53" s="468">
        <v>6755</v>
      </c>
      <c r="F53" s="180" t="s">
        <v>103</v>
      </c>
      <c r="G53" s="756"/>
      <c r="H53" t="s">
        <v>102</v>
      </c>
      <c r="I53">
        <v>3371</v>
      </c>
      <c r="J53">
        <v>3383.9999999999995</v>
      </c>
      <c r="K53">
        <v>6755.0000000000009</v>
      </c>
      <c r="L53" s="514">
        <f t="shared" si="10"/>
        <v>0</v>
      </c>
      <c r="M53" s="514">
        <f t="shared" si="11"/>
        <v>0</v>
      </c>
      <c r="N53" s="514">
        <f t="shared" si="12"/>
        <v>0</v>
      </c>
    </row>
    <row r="54" spans="1:14" ht="21" customHeight="1" x14ac:dyDescent="0.25">
      <c r="A54" s="765"/>
      <c r="B54" s="203" t="s">
        <v>104</v>
      </c>
      <c r="C54" s="469">
        <v>2240</v>
      </c>
      <c r="D54" s="467">
        <v>2225</v>
      </c>
      <c r="E54" s="468">
        <v>4465</v>
      </c>
      <c r="F54" s="180" t="s">
        <v>105</v>
      </c>
      <c r="G54" s="756"/>
      <c r="H54" t="s">
        <v>104</v>
      </c>
      <c r="I54">
        <v>2240</v>
      </c>
      <c r="J54">
        <v>2224.9999999999995</v>
      </c>
      <c r="K54">
        <v>4465</v>
      </c>
      <c r="L54" s="514">
        <f t="shared" si="10"/>
        <v>0</v>
      </c>
      <c r="M54" s="514">
        <f t="shared" si="11"/>
        <v>0</v>
      </c>
      <c r="N54" s="514">
        <f t="shared" si="12"/>
        <v>0</v>
      </c>
    </row>
    <row r="55" spans="1:14" ht="21" customHeight="1" thickBot="1" x14ac:dyDescent="0.3">
      <c r="A55" s="767"/>
      <c r="B55" s="218" t="s">
        <v>106</v>
      </c>
      <c r="C55" s="469">
        <v>1735</v>
      </c>
      <c r="D55" s="467">
        <v>1706</v>
      </c>
      <c r="E55" s="468">
        <v>3441</v>
      </c>
      <c r="F55" s="181" t="s">
        <v>107</v>
      </c>
      <c r="G55" s="757"/>
      <c r="H55" t="s">
        <v>106</v>
      </c>
      <c r="I55">
        <v>1735</v>
      </c>
      <c r="J55">
        <v>1705.9999999999995</v>
      </c>
      <c r="K55">
        <v>3441</v>
      </c>
      <c r="L55" s="514">
        <f t="shared" si="10"/>
        <v>0</v>
      </c>
      <c r="M55" s="514">
        <f t="shared" si="11"/>
        <v>0</v>
      </c>
      <c r="N55" s="514">
        <f t="shared" si="12"/>
        <v>0</v>
      </c>
    </row>
    <row r="56" spans="1:14" ht="21" customHeight="1" thickBot="1" x14ac:dyDescent="0.3">
      <c r="A56" s="629" t="s">
        <v>54</v>
      </c>
      <c r="B56" s="612"/>
      <c r="C56" s="372">
        <f>SUM(C51:C55)</f>
        <v>18529</v>
      </c>
      <c r="D56" s="372">
        <f t="shared" ref="D56:E56" si="14">SUM(D51:D55)</f>
        <v>18021</v>
      </c>
      <c r="E56" s="372">
        <f t="shared" si="14"/>
        <v>36550</v>
      </c>
      <c r="F56" s="726" t="s">
        <v>55</v>
      </c>
      <c r="G56" s="641"/>
      <c r="I56">
        <v>18529</v>
      </c>
      <c r="J56">
        <v>18021</v>
      </c>
      <c r="K56">
        <v>36550</v>
      </c>
      <c r="L56" s="514">
        <f t="shared" si="10"/>
        <v>0</v>
      </c>
      <c r="M56" s="514">
        <f t="shared" si="11"/>
        <v>0</v>
      </c>
      <c r="N56" s="514">
        <f t="shared" si="12"/>
        <v>0</v>
      </c>
    </row>
    <row r="57" spans="1:14" ht="21" customHeight="1" x14ac:dyDescent="0.25">
      <c r="A57" s="764" t="s">
        <v>108</v>
      </c>
      <c r="B57" s="211" t="s">
        <v>109</v>
      </c>
      <c r="C57" s="469">
        <v>5520</v>
      </c>
      <c r="D57" s="467">
        <v>5365</v>
      </c>
      <c r="E57" s="470">
        <v>10885</v>
      </c>
      <c r="F57" s="183" t="s">
        <v>110</v>
      </c>
      <c r="G57" s="756" t="s">
        <v>111</v>
      </c>
      <c r="H57" t="s">
        <v>109</v>
      </c>
      <c r="I57">
        <v>5520</v>
      </c>
      <c r="J57">
        <v>5365</v>
      </c>
      <c r="K57">
        <v>10885</v>
      </c>
      <c r="L57" s="514">
        <f t="shared" si="10"/>
        <v>0</v>
      </c>
      <c r="M57" s="514">
        <f t="shared" si="11"/>
        <v>0</v>
      </c>
      <c r="N57" s="514">
        <f t="shared" si="12"/>
        <v>0</v>
      </c>
    </row>
    <row r="58" spans="1:14" ht="21" customHeight="1" x14ac:dyDescent="0.25">
      <c r="A58" s="765"/>
      <c r="B58" s="203" t="s">
        <v>112</v>
      </c>
      <c r="C58" s="469">
        <v>4004</v>
      </c>
      <c r="D58" s="467">
        <v>3780</v>
      </c>
      <c r="E58" s="468">
        <v>7784</v>
      </c>
      <c r="F58" s="180" t="s">
        <v>113</v>
      </c>
      <c r="G58" s="756"/>
      <c r="H58" t="s">
        <v>112</v>
      </c>
      <c r="I58">
        <v>4004</v>
      </c>
      <c r="J58">
        <v>3780.0000000000005</v>
      </c>
      <c r="K58">
        <v>7783.9999999999991</v>
      </c>
      <c r="L58" s="514">
        <f t="shared" si="10"/>
        <v>0</v>
      </c>
      <c r="M58" s="514">
        <f t="shared" si="11"/>
        <v>0</v>
      </c>
      <c r="N58" s="514">
        <f t="shared" si="12"/>
        <v>0</v>
      </c>
    </row>
    <row r="59" spans="1:14" ht="21" customHeight="1" x14ac:dyDescent="0.25">
      <c r="A59" s="765"/>
      <c r="B59" s="203" t="s">
        <v>114</v>
      </c>
      <c r="C59" s="469">
        <v>1074</v>
      </c>
      <c r="D59" s="467">
        <v>1126</v>
      </c>
      <c r="E59" s="468">
        <v>2200</v>
      </c>
      <c r="F59" s="180" t="s">
        <v>115</v>
      </c>
      <c r="G59" s="756"/>
      <c r="H59" t="s">
        <v>114</v>
      </c>
      <c r="I59">
        <v>1074</v>
      </c>
      <c r="J59">
        <v>1126.0000000000002</v>
      </c>
      <c r="K59">
        <v>2200</v>
      </c>
      <c r="L59" s="514">
        <f t="shared" si="10"/>
        <v>0</v>
      </c>
      <c r="M59" s="514">
        <f t="shared" si="11"/>
        <v>0</v>
      </c>
      <c r="N59" s="514">
        <f t="shared" si="12"/>
        <v>0</v>
      </c>
    </row>
    <row r="60" spans="1:14" ht="21" customHeight="1" x14ac:dyDescent="0.25">
      <c r="A60" s="765"/>
      <c r="B60" s="203" t="s">
        <v>116</v>
      </c>
      <c r="C60" s="469">
        <v>518</v>
      </c>
      <c r="D60" s="467">
        <v>492</v>
      </c>
      <c r="E60" s="468">
        <v>1010</v>
      </c>
      <c r="F60" s="180" t="s">
        <v>117</v>
      </c>
      <c r="G60" s="756"/>
      <c r="H60" t="s">
        <v>116</v>
      </c>
      <c r="I60">
        <v>518</v>
      </c>
      <c r="J60">
        <v>492</v>
      </c>
      <c r="K60">
        <v>1009.9999999999998</v>
      </c>
      <c r="L60" s="514">
        <f t="shared" si="10"/>
        <v>0</v>
      </c>
      <c r="M60" s="514">
        <f t="shared" si="11"/>
        <v>0</v>
      </c>
      <c r="N60" s="514">
        <f t="shared" si="12"/>
        <v>0</v>
      </c>
    </row>
    <row r="61" spans="1:14" ht="21" customHeight="1" x14ac:dyDescent="0.25">
      <c r="A61" s="765"/>
      <c r="B61" s="203" t="s">
        <v>118</v>
      </c>
      <c r="C61" s="469">
        <v>1328</v>
      </c>
      <c r="D61" s="467">
        <v>1302</v>
      </c>
      <c r="E61" s="468">
        <v>2630</v>
      </c>
      <c r="F61" s="180" t="s">
        <v>119</v>
      </c>
      <c r="G61" s="756"/>
      <c r="H61" t="s">
        <v>118</v>
      </c>
      <c r="I61">
        <v>1328</v>
      </c>
      <c r="J61">
        <v>1301.9999999999998</v>
      </c>
      <c r="K61">
        <v>2630</v>
      </c>
      <c r="L61" s="514">
        <f t="shared" si="10"/>
        <v>0</v>
      </c>
      <c r="M61" s="514">
        <f t="shared" si="11"/>
        <v>0</v>
      </c>
      <c r="N61" s="514">
        <f t="shared" si="12"/>
        <v>0</v>
      </c>
    </row>
    <row r="62" spans="1:14" ht="21" customHeight="1" x14ac:dyDescent="0.25">
      <c r="A62" s="765"/>
      <c r="B62" s="203" t="s">
        <v>120</v>
      </c>
      <c r="C62" s="469">
        <v>910</v>
      </c>
      <c r="D62" s="467">
        <v>789</v>
      </c>
      <c r="E62" s="468">
        <v>1699</v>
      </c>
      <c r="F62" s="180" t="s">
        <v>121</v>
      </c>
      <c r="G62" s="756"/>
      <c r="H62" t="s">
        <v>120</v>
      </c>
      <c r="I62">
        <v>910.00000000000011</v>
      </c>
      <c r="J62">
        <v>788.99999999999989</v>
      </c>
      <c r="K62">
        <v>1699.0000000000002</v>
      </c>
      <c r="L62" s="514">
        <f t="shared" si="10"/>
        <v>0</v>
      </c>
      <c r="M62" s="514">
        <f t="shared" si="11"/>
        <v>0</v>
      </c>
      <c r="N62" s="514">
        <f t="shared" si="12"/>
        <v>0</v>
      </c>
    </row>
    <row r="63" spans="1:14" ht="21" customHeight="1" x14ac:dyDescent="0.25">
      <c r="A63" s="765"/>
      <c r="B63" s="203" t="s">
        <v>122</v>
      </c>
      <c r="C63" s="469">
        <v>860</v>
      </c>
      <c r="D63" s="467">
        <v>839</v>
      </c>
      <c r="E63" s="468">
        <v>1699</v>
      </c>
      <c r="F63" s="180" t="s">
        <v>123</v>
      </c>
      <c r="G63" s="756"/>
      <c r="H63" t="s">
        <v>122</v>
      </c>
      <c r="I63">
        <v>860</v>
      </c>
      <c r="J63">
        <v>839.00000000000011</v>
      </c>
      <c r="K63">
        <v>1699</v>
      </c>
      <c r="L63" s="514">
        <f t="shared" si="10"/>
        <v>0</v>
      </c>
      <c r="M63" s="514">
        <f t="shared" si="11"/>
        <v>0</v>
      </c>
      <c r="N63" s="514">
        <f t="shared" si="12"/>
        <v>0</v>
      </c>
    </row>
    <row r="64" spans="1:14" ht="21" customHeight="1" thickBot="1" x14ac:dyDescent="0.3">
      <c r="A64" s="766"/>
      <c r="B64" s="212" t="s">
        <v>124</v>
      </c>
      <c r="C64" s="469">
        <v>1159</v>
      </c>
      <c r="D64" s="467">
        <v>1080</v>
      </c>
      <c r="E64" s="468">
        <v>2239</v>
      </c>
      <c r="F64" s="184" t="s">
        <v>125</v>
      </c>
      <c r="G64" s="756"/>
      <c r="H64" t="s">
        <v>124</v>
      </c>
      <c r="I64">
        <v>1159.0000000000002</v>
      </c>
      <c r="J64">
        <v>1080</v>
      </c>
      <c r="K64">
        <v>2239</v>
      </c>
      <c r="L64" s="514">
        <f t="shared" si="10"/>
        <v>0</v>
      </c>
      <c r="M64" s="514">
        <f t="shared" si="11"/>
        <v>0</v>
      </c>
      <c r="N64" s="514">
        <f t="shared" si="12"/>
        <v>0</v>
      </c>
    </row>
    <row r="65" spans="1:14" ht="21" customHeight="1" thickBot="1" x14ac:dyDescent="0.3">
      <c r="A65" s="629" t="s">
        <v>54</v>
      </c>
      <c r="B65" s="612"/>
      <c r="C65" s="372">
        <f>SUM(C57:C64)</f>
        <v>15373</v>
      </c>
      <c r="D65" s="372">
        <f t="shared" ref="D65:E65" si="15">SUM(D57:D64)</f>
        <v>14773</v>
      </c>
      <c r="E65" s="372">
        <f t="shared" si="15"/>
        <v>30146</v>
      </c>
      <c r="F65" s="726" t="s">
        <v>55</v>
      </c>
      <c r="G65" s="641"/>
      <c r="I65">
        <v>15373</v>
      </c>
      <c r="J65">
        <v>14773</v>
      </c>
      <c r="K65">
        <v>30146</v>
      </c>
      <c r="L65" s="514">
        <f t="shared" si="10"/>
        <v>0</v>
      </c>
      <c r="M65" s="514">
        <f t="shared" si="11"/>
        <v>0</v>
      </c>
      <c r="N65" s="514">
        <f t="shared" si="12"/>
        <v>0</v>
      </c>
    </row>
    <row r="66" spans="1:14" ht="21" customHeight="1" x14ac:dyDescent="0.25">
      <c r="A66" s="764" t="s">
        <v>126</v>
      </c>
      <c r="B66" s="213" t="s">
        <v>127</v>
      </c>
      <c r="C66" s="469">
        <v>7106</v>
      </c>
      <c r="D66" s="467">
        <v>6827</v>
      </c>
      <c r="E66" s="470">
        <v>13933</v>
      </c>
      <c r="F66" s="179" t="s">
        <v>128</v>
      </c>
      <c r="G66" s="755" t="s">
        <v>129</v>
      </c>
      <c r="H66" t="s">
        <v>127</v>
      </c>
      <c r="I66">
        <v>7106</v>
      </c>
      <c r="J66">
        <v>6827</v>
      </c>
      <c r="K66">
        <v>13933</v>
      </c>
      <c r="L66" s="514">
        <f t="shared" si="10"/>
        <v>0</v>
      </c>
      <c r="M66" s="514">
        <f t="shared" si="11"/>
        <v>0</v>
      </c>
      <c r="N66" s="514">
        <f t="shared" si="12"/>
        <v>0</v>
      </c>
    </row>
    <row r="67" spans="1:14" ht="21" customHeight="1" x14ac:dyDescent="0.25">
      <c r="A67" s="765"/>
      <c r="B67" s="203" t="s">
        <v>130</v>
      </c>
      <c r="C67" s="469">
        <v>4171</v>
      </c>
      <c r="D67" s="467">
        <v>4131</v>
      </c>
      <c r="E67" s="468">
        <v>8302</v>
      </c>
      <c r="F67" s="180" t="s">
        <v>131</v>
      </c>
      <c r="G67" s="756"/>
      <c r="H67" t="s">
        <v>130</v>
      </c>
      <c r="I67">
        <v>4171</v>
      </c>
      <c r="J67">
        <v>4131</v>
      </c>
      <c r="K67">
        <v>8302</v>
      </c>
      <c r="L67" s="514">
        <f t="shared" si="10"/>
        <v>0</v>
      </c>
      <c r="M67" s="514">
        <f t="shared" si="11"/>
        <v>0</v>
      </c>
      <c r="N67" s="514">
        <f t="shared" si="12"/>
        <v>0</v>
      </c>
    </row>
    <row r="68" spans="1:14" ht="21" customHeight="1" x14ac:dyDescent="0.25">
      <c r="A68" s="765"/>
      <c r="B68" s="203" t="s">
        <v>132</v>
      </c>
      <c r="C68" s="469">
        <v>4439</v>
      </c>
      <c r="D68" s="467">
        <v>4685</v>
      </c>
      <c r="E68" s="468">
        <v>9124</v>
      </c>
      <c r="F68" s="180" t="s">
        <v>133</v>
      </c>
      <c r="G68" s="756"/>
      <c r="H68" t="s">
        <v>132</v>
      </c>
      <c r="I68">
        <v>4439</v>
      </c>
      <c r="J68">
        <v>4685</v>
      </c>
      <c r="K68">
        <v>9124</v>
      </c>
      <c r="L68" s="514">
        <f t="shared" si="10"/>
        <v>0</v>
      </c>
      <c r="M68" s="514">
        <f t="shared" si="11"/>
        <v>0</v>
      </c>
      <c r="N68" s="514">
        <f t="shared" si="12"/>
        <v>0</v>
      </c>
    </row>
    <row r="69" spans="1:14" ht="21" customHeight="1" x14ac:dyDescent="0.25">
      <c r="A69" s="765"/>
      <c r="B69" s="203" t="s">
        <v>134</v>
      </c>
      <c r="C69" s="469">
        <v>1851</v>
      </c>
      <c r="D69" s="467">
        <v>1796</v>
      </c>
      <c r="E69" s="468">
        <v>3647</v>
      </c>
      <c r="F69" s="180" t="s">
        <v>135</v>
      </c>
      <c r="G69" s="756"/>
      <c r="H69" t="s">
        <v>134</v>
      </c>
      <c r="I69">
        <v>1851.0000000000002</v>
      </c>
      <c r="J69">
        <v>1795.9999999999995</v>
      </c>
      <c r="K69">
        <v>3647</v>
      </c>
      <c r="L69" s="514">
        <f t="shared" si="10"/>
        <v>0</v>
      </c>
      <c r="M69" s="514">
        <f t="shared" si="11"/>
        <v>0</v>
      </c>
      <c r="N69" s="514">
        <f t="shared" si="12"/>
        <v>0</v>
      </c>
    </row>
    <row r="70" spans="1:14" ht="21" customHeight="1" x14ac:dyDescent="0.25">
      <c r="A70" s="765"/>
      <c r="B70" s="203" t="s">
        <v>136</v>
      </c>
      <c r="C70" s="469">
        <v>2597</v>
      </c>
      <c r="D70" s="467">
        <v>2391</v>
      </c>
      <c r="E70" s="468">
        <v>4988</v>
      </c>
      <c r="F70" s="180" t="s">
        <v>137</v>
      </c>
      <c r="G70" s="756"/>
      <c r="H70" t="s">
        <v>136</v>
      </c>
      <c r="I70">
        <v>2597</v>
      </c>
      <c r="J70">
        <v>2390.9999999999995</v>
      </c>
      <c r="K70">
        <v>4988</v>
      </c>
      <c r="L70" s="514">
        <f t="shared" si="10"/>
        <v>0</v>
      </c>
      <c r="M70" s="514">
        <f t="shared" si="11"/>
        <v>0</v>
      </c>
      <c r="N70" s="514">
        <f t="shared" si="12"/>
        <v>0</v>
      </c>
    </row>
    <row r="71" spans="1:14" ht="21" customHeight="1" x14ac:dyDescent="0.25">
      <c r="A71" s="765"/>
      <c r="B71" s="203" t="s">
        <v>138</v>
      </c>
      <c r="C71" s="469">
        <v>3602</v>
      </c>
      <c r="D71" s="467">
        <v>3477</v>
      </c>
      <c r="E71" s="468">
        <v>7079</v>
      </c>
      <c r="F71" s="180" t="s">
        <v>139</v>
      </c>
      <c r="G71" s="756"/>
      <c r="H71" t="s">
        <v>138</v>
      </c>
      <c r="I71">
        <v>3602.0000000000009</v>
      </c>
      <c r="J71">
        <v>3477.0000000000005</v>
      </c>
      <c r="K71">
        <v>7078.9999999999991</v>
      </c>
      <c r="L71" s="514">
        <f t="shared" si="10"/>
        <v>0</v>
      </c>
      <c r="M71" s="514">
        <f t="shared" si="11"/>
        <v>0</v>
      </c>
      <c r="N71" s="514">
        <f t="shared" si="12"/>
        <v>0</v>
      </c>
    </row>
    <row r="72" spans="1:14" ht="21" customHeight="1" thickBot="1" x14ac:dyDescent="0.3">
      <c r="A72" s="767"/>
      <c r="B72" s="214" t="s">
        <v>140</v>
      </c>
      <c r="C72" s="469">
        <v>527</v>
      </c>
      <c r="D72" s="467">
        <v>434</v>
      </c>
      <c r="E72" s="468">
        <v>961</v>
      </c>
      <c r="F72" s="181" t="s">
        <v>141</v>
      </c>
      <c r="G72" s="757"/>
      <c r="H72" t="s">
        <v>140</v>
      </c>
      <c r="I72">
        <v>526.99999999999989</v>
      </c>
      <c r="J72">
        <v>434.00000000000006</v>
      </c>
      <c r="K72">
        <v>960.99999999999977</v>
      </c>
      <c r="L72" s="514">
        <f t="shared" si="10"/>
        <v>0</v>
      </c>
      <c r="M72" s="514">
        <f t="shared" si="11"/>
        <v>0</v>
      </c>
      <c r="N72" s="514">
        <f t="shared" si="12"/>
        <v>0</v>
      </c>
    </row>
    <row r="73" spans="1:14" ht="21" customHeight="1" thickBot="1" x14ac:dyDescent="0.3">
      <c r="A73" s="629" t="s">
        <v>54</v>
      </c>
      <c r="B73" s="612"/>
      <c r="C73" s="372">
        <f>SUM(C66:C72)</f>
        <v>24293</v>
      </c>
      <c r="D73" s="372">
        <f t="shared" ref="D73:E73" si="16">SUM(D66:D72)</f>
        <v>23741</v>
      </c>
      <c r="E73" s="372">
        <f t="shared" si="16"/>
        <v>48034</v>
      </c>
      <c r="F73" s="726" t="s">
        <v>55</v>
      </c>
      <c r="G73" s="641"/>
      <c r="I73">
        <v>24293</v>
      </c>
      <c r="J73">
        <v>23741</v>
      </c>
      <c r="K73">
        <v>48034</v>
      </c>
      <c r="L73" s="514">
        <f t="shared" si="10"/>
        <v>0</v>
      </c>
      <c r="M73" s="514">
        <f t="shared" si="11"/>
        <v>0</v>
      </c>
      <c r="N73" s="514">
        <f t="shared" si="12"/>
        <v>0</v>
      </c>
    </row>
    <row r="74" spans="1:14" ht="21" customHeight="1" x14ac:dyDescent="0.25">
      <c r="A74" s="764" t="s">
        <v>142</v>
      </c>
      <c r="B74" s="213" t="s">
        <v>143</v>
      </c>
      <c r="C74" s="469">
        <v>5847</v>
      </c>
      <c r="D74" s="467">
        <v>5960</v>
      </c>
      <c r="E74" s="470">
        <v>11807</v>
      </c>
      <c r="F74" s="185" t="s">
        <v>144</v>
      </c>
      <c r="G74" s="755" t="s">
        <v>145</v>
      </c>
      <c r="H74" t="s">
        <v>143</v>
      </c>
      <c r="I74">
        <v>5847</v>
      </c>
      <c r="J74">
        <v>5960</v>
      </c>
      <c r="K74">
        <v>11807</v>
      </c>
      <c r="L74" s="514">
        <f t="shared" si="10"/>
        <v>0</v>
      </c>
      <c r="M74" s="514">
        <f t="shared" si="11"/>
        <v>0</v>
      </c>
      <c r="N74" s="514">
        <f t="shared" si="12"/>
        <v>0</v>
      </c>
    </row>
    <row r="75" spans="1:14" ht="21" customHeight="1" x14ac:dyDescent="0.25">
      <c r="A75" s="765"/>
      <c r="B75" s="203" t="s">
        <v>146</v>
      </c>
      <c r="C75" s="469">
        <v>3431</v>
      </c>
      <c r="D75" s="467">
        <v>3431</v>
      </c>
      <c r="E75" s="468">
        <v>6862</v>
      </c>
      <c r="F75" s="186" t="s">
        <v>147</v>
      </c>
      <c r="G75" s="756"/>
      <c r="H75" t="s">
        <v>146</v>
      </c>
      <c r="I75">
        <v>3431</v>
      </c>
      <c r="J75">
        <v>3430.9999999999995</v>
      </c>
      <c r="K75">
        <v>6862</v>
      </c>
      <c r="L75" s="514">
        <f t="shared" si="10"/>
        <v>0</v>
      </c>
      <c r="M75" s="514">
        <f t="shared" si="11"/>
        <v>0</v>
      </c>
      <c r="N75" s="514">
        <f t="shared" si="12"/>
        <v>0</v>
      </c>
    </row>
    <row r="76" spans="1:14" ht="21" customHeight="1" thickBot="1" x14ac:dyDescent="0.3">
      <c r="A76" s="767"/>
      <c r="B76" s="214" t="s">
        <v>148</v>
      </c>
      <c r="C76" s="469">
        <v>115</v>
      </c>
      <c r="D76" s="467">
        <v>88</v>
      </c>
      <c r="E76" s="468">
        <v>203</v>
      </c>
      <c r="F76" s="187" t="s">
        <v>149</v>
      </c>
      <c r="G76" s="757"/>
      <c r="H76" t="s">
        <v>148</v>
      </c>
      <c r="I76">
        <v>115</v>
      </c>
      <c r="J76">
        <v>88.000000000000014</v>
      </c>
      <c r="K76">
        <v>203</v>
      </c>
      <c r="L76" s="514">
        <f t="shared" si="10"/>
        <v>0</v>
      </c>
      <c r="M76" s="514">
        <f t="shared" si="11"/>
        <v>0</v>
      </c>
      <c r="N76" s="514">
        <f t="shared" si="12"/>
        <v>0</v>
      </c>
    </row>
    <row r="77" spans="1:14" ht="21" customHeight="1" thickBot="1" x14ac:dyDescent="0.3">
      <c r="A77" s="629" t="s">
        <v>54</v>
      </c>
      <c r="B77" s="612"/>
      <c r="C77" s="372">
        <f>SUM(C74:C76)</f>
        <v>9393</v>
      </c>
      <c r="D77" s="372">
        <f t="shared" ref="D77:E77" si="17">SUM(D74:D76)</f>
        <v>9479</v>
      </c>
      <c r="E77" s="372">
        <f t="shared" si="17"/>
        <v>18872</v>
      </c>
      <c r="F77" s="726" t="s">
        <v>55</v>
      </c>
      <c r="G77" s="641"/>
      <c r="I77">
        <v>9393</v>
      </c>
      <c r="J77">
        <v>9479</v>
      </c>
      <c r="K77">
        <v>18872</v>
      </c>
      <c r="L77" s="514">
        <f t="shared" si="10"/>
        <v>0</v>
      </c>
      <c r="M77" s="514">
        <f t="shared" si="11"/>
        <v>0</v>
      </c>
      <c r="N77" s="514">
        <f t="shared" si="12"/>
        <v>0</v>
      </c>
    </row>
    <row r="78" spans="1:14" ht="21" customHeight="1" x14ac:dyDescent="0.25">
      <c r="A78" s="764" t="s">
        <v>150</v>
      </c>
      <c r="B78" s="219" t="s">
        <v>151</v>
      </c>
      <c r="C78" s="469">
        <v>3111</v>
      </c>
      <c r="D78" s="467">
        <v>2671</v>
      </c>
      <c r="E78" s="470">
        <v>5782</v>
      </c>
      <c r="F78" s="183" t="s">
        <v>152</v>
      </c>
      <c r="G78" s="756" t="s">
        <v>153</v>
      </c>
      <c r="H78" t="s">
        <v>151</v>
      </c>
      <c r="I78">
        <v>3110.9999999999995</v>
      </c>
      <c r="J78">
        <v>2670.9999999999995</v>
      </c>
      <c r="K78">
        <v>5782</v>
      </c>
      <c r="L78" s="514">
        <f t="shared" si="10"/>
        <v>0</v>
      </c>
      <c r="M78" s="514">
        <f t="shared" si="11"/>
        <v>0</v>
      </c>
      <c r="N78" s="514">
        <f t="shared" si="12"/>
        <v>0</v>
      </c>
    </row>
    <row r="79" spans="1:14" ht="21" customHeight="1" x14ac:dyDescent="0.25">
      <c r="A79" s="765"/>
      <c r="B79" s="220" t="s">
        <v>154</v>
      </c>
      <c r="C79" s="469">
        <v>5769</v>
      </c>
      <c r="D79" s="467">
        <v>5804</v>
      </c>
      <c r="E79" s="468">
        <v>11573</v>
      </c>
      <c r="F79" s="180" t="s">
        <v>2224</v>
      </c>
      <c r="G79" s="756"/>
      <c r="H79" t="s">
        <v>154</v>
      </c>
      <c r="I79">
        <v>5769</v>
      </c>
      <c r="J79">
        <v>5804</v>
      </c>
      <c r="K79">
        <v>11573.000000000002</v>
      </c>
      <c r="L79" s="514">
        <f t="shared" si="10"/>
        <v>0</v>
      </c>
      <c r="M79" s="514">
        <f t="shared" si="11"/>
        <v>0</v>
      </c>
      <c r="N79" s="514">
        <f t="shared" si="12"/>
        <v>0</v>
      </c>
    </row>
    <row r="80" spans="1:14" ht="21" customHeight="1" x14ac:dyDescent="0.25">
      <c r="A80" s="765"/>
      <c r="B80" s="220" t="s">
        <v>155</v>
      </c>
      <c r="C80" s="469">
        <v>1135</v>
      </c>
      <c r="D80" s="467">
        <v>967</v>
      </c>
      <c r="E80" s="468">
        <v>2102</v>
      </c>
      <c r="F80" s="180" t="s">
        <v>156</v>
      </c>
      <c r="G80" s="756"/>
      <c r="H80" t="s">
        <v>155</v>
      </c>
      <c r="I80">
        <v>1135</v>
      </c>
      <c r="J80">
        <v>967.00000000000011</v>
      </c>
      <c r="K80">
        <v>2102</v>
      </c>
      <c r="L80" s="514">
        <f t="shared" si="10"/>
        <v>0</v>
      </c>
      <c r="M80" s="514">
        <f t="shared" si="11"/>
        <v>0</v>
      </c>
      <c r="N80" s="514">
        <f t="shared" si="12"/>
        <v>0</v>
      </c>
    </row>
    <row r="81" spans="1:14" ht="21" customHeight="1" x14ac:dyDescent="0.25">
      <c r="A81" s="765"/>
      <c r="B81" s="220" t="s">
        <v>157</v>
      </c>
      <c r="C81" s="469">
        <v>1790</v>
      </c>
      <c r="D81" s="467">
        <v>1742</v>
      </c>
      <c r="E81" s="468">
        <v>3532</v>
      </c>
      <c r="F81" s="180" t="s">
        <v>158</v>
      </c>
      <c r="G81" s="756"/>
      <c r="H81" t="s">
        <v>157</v>
      </c>
      <c r="I81">
        <v>1789.9999999999998</v>
      </c>
      <c r="J81">
        <v>1742.0000000000002</v>
      </c>
      <c r="K81">
        <v>3531.9999999999995</v>
      </c>
      <c r="L81" s="514">
        <f t="shared" si="10"/>
        <v>0</v>
      </c>
      <c r="M81" s="514">
        <f t="shared" si="11"/>
        <v>0</v>
      </c>
      <c r="N81" s="514">
        <f t="shared" si="12"/>
        <v>0</v>
      </c>
    </row>
    <row r="82" spans="1:14" ht="21" customHeight="1" thickBot="1" x14ac:dyDescent="0.3">
      <c r="A82" s="766"/>
      <c r="B82" s="221" t="s">
        <v>159</v>
      </c>
      <c r="C82" s="469">
        <v>2707</v>
      </c>
      <c r="D82" s="467">
        <v>2507</v>
      </c>
      <c r="E82" s="468">
        <v>5214</v>
      </c>
      <c r="F82" s="184" t="s">
        <v>160</v>
      </c>
      <c r="G82" s="756"/>
      <c r="H82" t="s">
        <v>159</v>
      </c>
      <c r="I82">
        <v>2707.0000000000005</v>
      </c>
      <c r="J82">
        <v>2506.9999999999995</v>
      </c>
      <c r="K82">
        <v>5214</v>
      </c>
      <c r="L82" s="514">
        <f t="shared" si="10"/>
        <v>0</v>
      </c>
      <c r="M82" s="514">
        <f t="shared" si="11"/>
        <v>0</v>
      </c>
      <c r="N82" s="514">
        <f t="shared" si="12"/>
        <v>0</v>
      </c>
    </row>
    <row r="83" spans="1:14" ht="21" customHeight="1" thickBot="1" x14ac:dyDescent="0.3">
      <c r="A83" s="629" t="s">
        <v>54</v>
      </c>
      <c r="B83" s="612"/>
      <c r="C83" s="372">
        <f>SUM(C78:C82)</f>
        <v>14512</v>
      </c>
      <c r="D83" s="372">
        <f t="shared" ref="D83:E83" si="18">SUM(D78:D82)</f>
        <v>13691</v>
      </c>
      <c r="E83" s="372">
        <f t="shared" si="18"/>
        <v>28203</v>
      </c>
      <c r="F83" s="726" t="s">
        <v>55</v>
      </c>
      <c r="G83" s="641"/>
      <c r="I83">
        <v>14512</v>
      </c>
      <c r="J83">
        <v>13691</v>
      </c>
      <c r="K83">
        <v>28203</v>
      </c>
      <c r="L83" s="514">
        <f t="shared" si="10"/>
        <v>0</v>
      </c>
      <c r="M83" s="514">
        <f t="shared" si="11"/>
        <v>0</v>
      </c>
      <c r="N83" s="514">
        <f t="shared" si="12"/>
        <v>0</v>
      </c>
    </row>
    <row r="84" spans="1:14" ht="27" customHeight="1" x14ac:dyDescent="0.55000000000000004">
      <c r="A84" s="620" t="s">
        <v>2242</v>
      </c>
      <c r="B84" s="620"/>
      <c r="C84" s="620"/>
      <c r="D84" s="620"/>
      <c r="E84" s="620"/>
      <c r="F84" s="620"/>
      <c r="G84" s="620"/>
      <c r="L84" s="514">
        <f t="shared" ref="L84:L99" si="19">C84-I84</f>
        <v>0</v>
      </c>
      <c r="M84" s="514">
        <f t="shared" ref="M84:M99" si="20">D84-J84</f>
        <v>0</v>
      </c>
      <c r="N84" s="514">
        <f t="shared" ref="N84:N99" si="21">E84-K84</f>
        <v>0</v>
      </c>
    </row>
    <row r="85" spans="1:14" ht="15.75" customHeight="1" thickBot="1" x14ac:dyDescent="0.3">
      <c r="A85" s="619" t="s">
        <v>2243</v>
      </c>
      <c r="B85" s="619"/>
      <c r="C85" s="619"/>
      <c r="D85" s="619"/>
      <c r="E85" s="619"/>
      <c r="F85" s="619"/>
      <c r="G85" s="619"/>
      <c r="L85" s="514">
        <f t="shared" si="19"/>
        <v>0</v>
      </c>
      <c r="M85" s="514">
        <f t="shared" si="20"/>
        <v>0</v>
      </c>
      <c r="N85" s="514">
        <f t="shared" si="21"/>
        <v>0</v>
      </c>
    </row>
    <row r="86" spans="1:14" ht="19.5" customHeight="1" x14ac:dyDescent="0.25">
      <c r="A86" s="680" t="s">
        <v>0</v>
      </c>
      <c r="B86" s="703" t="s">
        <v>1</v>
      </c>
      <c r="C86" s="241" t="s">
        <v>2</v>
      </c>
      <c r="D86" s="169" t="s">
        <v>3</v>
      </c>
      <c r="E86" s="258" t="s">
        <v>4</v>
      </c>
      <c r="F86" s="577" t="s">
        <v>5</v>
      </c>
      <c r="G86" s="708" t="s">
        <v>6</v>
      </c>
      <c r="L86" s="514" t="e">
        <f t="shared" si="19"/>
        <v>#VALUE!</v>
      </c>
      <c r="M86" s="514" t="e">
        <f t="shared" si="20"/>
        <v>#VALUE!</v>
      </c>
      <c r="N86" s="514" t="e">
        <f t="shared" si="21"/>
        <v>#VALUE!</v>
      </c>
    </row>
    <row r="87" spans="1:14" ht="19.5" customHeight="1" thickBot="1" x14ac:dyDescent="0.3">
      <c r="A87" s="681"/>
      <c r="B87" s="742"/>
      <c r="C87" s="242" t="s">
        <v>7</v>
      </c>
      <c r="D87" s="170" t="s">
        <v>8</v>
      </c>
      <c r="E87" s="259" t="s">
        <v>9</v>
      </c>
      <c r="F87" s="579"/>
      <c r="G87" s="709"/>
      <c r="L87" s="514" t="e">
        <f t="shared" si="19"/>
        <v>#VALUE!</v>
      </c>
      <c r="M87" s="514" t="e">
        <f t="shared" si="20"/>
        <v>#VALUE!</v>
      </c>
      <c r="N87" s="514" t="e">
        <f t="shared" si="21"/>
        <v>#VALUE!</v>
      </c>
    </row>
    <row r="88" spans="1:14" ht="19.5" customHeight="1" x14ac:dyDescent="0.25">
      <c r="A88" s="764" t="s">
        <v>161</v>
      </c>
      <c r="B88" s="211" t="s">
        <v>162</v>
      </c>
      <c r="C88" s="173">
        <v>13728</v>
      </c>
      <c r="D88" s="174">
        <v>13204</v>
      </c>
      <c r="E88" s="328">
        <v>26932</v>
      </c>
      <c r="F88" s="179" t="s">
        <v>163</v>
      </c>
      <c r="G88" s="755" t="s">
        <v>164</v>
      </c>
      <c r="H88" t="s">
        <v>162</v>
      </c>
      <c r="I88">
        <v>13728</v>
      </c>
      <c r="J88">
        <v>13203.999999999998</v>
      </c>
      <c r="K88">
        <v>26932</v>
      </c>
      <c r="L88" s="514">
        <f t="shared" si="19"/>
        <v>0</v>
      </c>
      <c r="M88" s="514">
        <f t="shared" si="20"/>
        <v>0</v>
      </c>
      <c r="N88" s="514">
        <f t="shared" si="21"/>
        <v>0</v>
      </c>
    </row>
    <row r="89" spans="1:14" ht="19.5" customHeight="1" x14ac:dyDescent="0.25">
      <c r="A89" s="765"/>
      <c r="B89" s="203" t="s">
        <v>165</v>
      </c>
      <c r="C89" s="171">
        <v>9888</v>
      </c>
      <c r="D89" s="172">
        <v>9461</v>
      </c>
      <c r="E89" s="329">
        <v>19349</v>
      </c>
      <c r="F89" s="180" t="s">
        <v>166</v>
      </c>
      <c r="G89" s="756"/>
      <c r="H89" t="s">
        <v>165</v>
      </c>
      <c r="I89">
        <v>9888</v>
      </c>
      <c r="J89">
        <v>9461</v>
      </c>
      <c r="K89">
        <v>19349.000000000004</v>
      </c>
      <c r="L89" s="514">
        <f t="shared" si="19"/>
        <v>0</v>
      </c>
      <c r="M89" s="514">
        <f t="shared" si="20"/>
        <v>0</v>
      </c>
      <c r="N89" s="514">
        <f t="shared" si="21"/>
        <v>0</v>
      </c>
    </row>
    <row r="90" spans="1:14" ht="19.5" customHeight="1" x14ac:dyDescent="0.25">
      <c r="A90" s="765"/>
      <c r="B90" s="203" t="s">
        <v>167</v>
      </c>
      <c r="C90" s="171">
        <v>5513</v>
      </c>
      <c r="D90" s="172">
        <v>5222</v>
      </c>
      <c r="E90" s="329">
        <v>10735</v>
      </c>
      <c r="F90" s="180" t="s">
        <v>168</v>
      </c>
      <c r="G90" s="756"/>
      <c r="H90" t="s">
        <v>167</v>
      </c>
      <c r="I90">
        <v>5512.9999999999991</v>
      </c>
      <c r="J90">
        <v>5222.0000000000009</v>
      </c>
      <c r="K90">
        <v>10735.000000000002</v>
      </c>
      <c r="L90" s="514">
        <f t="shared" si="19"/>
        <v>0</v>
      </c>
      <c r="M90" s="514">
        <f t="shared" si="20"/>
        <v>0</v>
      </c>
      <c r="N90" s="514">
        <f t="shared" si="21"/>
        <v>0</v>
      </c>
    </row>
    <row r="91" spans="1:14" ht="19.5" customHeight="1" x14ac:dyDescent="0.25">
      <c r="A91" s="765"/>
      <c r="B91" s="203" t="s">
        <v>169</v>
      </c>
      <c r="C91" s="171">
        <v>1006</v>
      </c>
      <c r="D91" s="172">
        <v>991</v>
      </c>
      <c r="E91" s="329">
        <v>1997</v>
      </c>
      <c r="F91" s="180" t="s">
        <v>170</v>
      </c>
      <c r="G91" s="756"/>
      <c r="H91" t="s">
        <v>169</v>
      </c>
      <c r="I91">
        <v>1006.0000000000001</v>
      </c>
      <c r="J91">
        <v>991</v>
      </c>
      <c r="K91">
        <v>1997</v>
      </c>
      <c r="L91" s="514">
        <f t="shared" si="19"/>
        <v>0</v>
      </c>
      <c r="M91" s="514">
        <f t="shared" si="20"/>
        <v>0</v>
      </c>
      <c r="N91" s="514">
        <f t="shared" si="21"/>
        <v>0</v>
      </c>
    </row>
    <row r="92" spans="1:14" ht="19.5" customHeight="1" x14ac:dyDescent="0.25">
      <c r="A92" s="765"/>
      <c r="B92" s="203" t="s">
        <v>171</v>
      </c>
      <c r="C92" s="171">
        <v>1220</v>
      </c>
      <c r="D92" s="172">
        <v>1224</v>
      </c>
      <c r="E92" s="329">
        <v>2444</v>
      </c>
      <c r="F92" s="180" t="s">
        <v>172</v>
      </c>
      <c r="G92" s="756"/>
      <c r="H92" t="s">
        <v>171</v>
      </c>
      <c r="I92">
        <v>1220</v>
      </c>
      <c r="J92">
        <v>1224</v>
      </c>
      <c r="K92">
        <v>2444.0000000000005</v>
      </c>
      <c r="L92" s="514">
        <f t="shared" si="19"/>
        <v>0</v>
      </c>
      <c r="M92" s="514">
        <f t="shared" si="20"/>
        <v>0</v>
      </c>
      <c r="N92" s="514">
        <f t="shared" si="21"/>
        <v>0</v>
      </c>
    </row>
    <row r="93" spans="1:14" ht="19.5" customHeight="1" x14ac:dyDescent="0.25">
      <c r="A93" s="765"/>
      <c r="B93" s="203" t="s">
        <v>173</v>
      </c>
      <c r="C93" s="171">
        <v>355</v>
      </c>
      <c r="D93" s="172">
        <v>344</v>
      </c>
      <c r="E93" s="329">
        <v>699</v>
      </c>
      <c r="F93" s="180" t="s">
        <v>174</v>
      </c>
      <c r="G93" s="756"/>
      <c r="H93" t="s">
        <v>173</v>
      </c>
      <c r="I93">
        <v>355</v>
      </c>
      <c r="J93">
        <v>344</v>
      </c>
      <c r="K93">
        <v>699</v>
      </c>
      <c r="L93" s="514">
        <f t="shared" si="19"/>
        <v>0</v>
      </c>
      <c r="M93" s="514">
        <f t="shared" si="20"/>
        <v>0</v>
      </c>
      <c r="N93" s="514">
        <f t="shared" si="21"/>
        <v>0</v>
      </c>
    </row>
    <row r="94" spans="1:14" ht="19.5" customHeight="1" thickBot="1" x14ac:dyDescent="0.3">
      <c r="A94" s="766"/>
      <c r="B94" s="212" t="s">
        <v>175</v>
      </c>
      <c r="C94" s="171">
        <v>570</v>
      </c>
      <c r="D94" s="172">
        <v>499</v>
      </c>
      <c r="E94" s="329">
        <v>1069</v>
      </c>
      <c r="F94" s="184" t="s">
        <v>176</v>
      </c>
      <c r="G94" s="756"/>
      <c r="H94" t="s">
        <v>175</v>
      </c>
      <c r="I94">
        <v>570</v>
      </c>
      <c r="J94">
        <v>498.99999999999994</v>
      </c>
      <c r="K94">
        <v>1068.9999999999998</v>
      </c>
      <c r="L94" s="514">
        <f t="shared" si="19"/>
        <v>0</v>
      </c>
      <c r="M94" s="514">
        <f t="shared" si="20"/>
        <v>0</v>
      </c>
      <c r="N94" s="514">
        <f t="shared" si="21"/>
        <v>0</v>
      </c>
    </row>
    <row r="95" spans="1:14" ht="19.5" customHeight="1" thickBot="1" x14ac:dyDescent="0.3">
      <c r="A95" s="763" t="s">
        <v>54</v>
      </c>
      <c r="B95" s="762"/>
      <c r="C95" s="235">
        <f>SUM(C88:C94)</f>
        <v>32280</v>
      </c>
      <c r="D95" s="235">
        <f t="shared" ref="D95:E95" si="22">SUM(D88:D94)</f>
        <v>30945</v>
      </c>
      <c r="E95" s="235">
        <f t="shared" si="22"/>
        <v>63225</v>
      </c>
      <c r="F95" s="761" t="s">
        <v>55</v>
      </c>
      <c r="G95" s="762"/>
      <c r="I95">
        <v>32280</v>
      </c>
      <c r="J95">
        <v>30945</v>
      </c>
      <c r="K95">
        <v>63225</v>
      </c>
      <c r="L95" s="514">
        <f t="shared" si="19"/>
        <v>0</v>
      </c>
      <c r="M95" s="514">
        <f t="shared" si="20"/>
        <v>0</v>
      </c>
      <c r="N95" s="514">
        <f t="shared" si="21"/>
        <v>0</v>
      </c>
    </row>
    <row r="96" spans="1:14" ht="19.5" customHeight="1" x14ac:dyDescent="0.25">
      <c r="A96" s="764" t="s">
        <v>177</v>
      </c>
      <c r="B96" s="211" t="s">
        <v>178</v>
      </c>
      <c r="C96" s="171">
        <v>9037</v>
      </c>
      <c r="D96" s="172">
        <v>8436</v>
      </c>
      <c r="E96" s="328">
        <v>17473</v>
      </c>
      <c r="F96" s="183" t="s">
        <v>179</v>
      </c>
      <c r="G96" s="756" t="s">
        <v>180</v>
      </c>
      <c r="H96" t="s">
        <v>178</v>
      </c>
      <c r="I96">
        <v>9037</v>
      </c>
      <c r="J96">
        <v>8436</v>
      </c>
      <c r="K96">
        <v>17473</v>
      </c>
      <c r="L96" s="514">
        <f t="shared" si="19"/>
        <v>0</v>
      </c>
      <c r="M96" s="514">
        <f t="shared" si="20"/>
        <v>0</v>
      </c>
      <c r="N96" s="514">
        <f t="shared" si="21"/>
        <v>0</v>
      </c>
    </row>
    <row r="97" spans="1:14" ht="19.5" customHeight="1" x14ac:dyDescent="0.25">
      <c r="A97" s="765"/>
      <c r="B97" s="203" t="s">
        <v>181</v>
      </c>
      <c r="C97" s="171">
        <v>5559</v>
      </c>
      <c r="D97" s="172">
        <v>5116</v>
      </c>
      <c r="E97" s="329">
        <v>10675</v>
      </c>
      <c r="F97" s="180" t="s">
        <v>182</v>
      </c>
      <c r="G97" s="756"/>
      <c r="H97" t="s">
        <v>181</v>
      </c>
      <c r="I97">
        <v>5558.9999999999991</v>
      </c>
      <c r="J97">
        <v>5116</v>
      </c>
      <c r="K97">
        <v>10675</v>
      </c>
      <c r="L97" s="514">
        <f t="shared" si="19"/>
        <v>0</v>
      </c>
      <c r="M97" s="514">
        <f t="shared" si="20"/>
        <v>0</v>
      </c>
      <c r="N97" s="514">
        <f t="shared" si="21"/>
        <v>0</v>
      </c>
    </row>
    <row r="98" spans="1:14" ht="19.5" customHeight="1" x14ac:dyDescent="0.25">
      <c r="A98" s="765"/>
      <c r="B98" s="203" t="s">
        <v>183</v>
      </c>
      <c r="C98" s="171">
        <v>4311</v>
      </c>
      <c r="D98" s="172">
        <v>4386</v>
      </c>
      <c r="E98" s="329">
        <v>8697</v>
      </c>
      <c r="F98" s="180" t="s">
        <v>184</v>
      </c>
      <c r="G98" s="756"/>
      <c r="H98" t="s">
        <v>183</v>
      </c>
      <c r="I98">
        <v>4311</v>
      </c>
      <c r="J98">
        <v>4386</v>
      </c>
      <c r="K98">
        <v>8697</v>
      </c>
      <c r="L98" s="514">
        <f t="shared" si="19"/>
        <v>0</v>
      </c>
      <c r="M98" s="514">
        <f t="shared" si="20"/>
        <v>0</v>
      </c>
      <c r="N98" s="514">
        <f t="shared" si="21"/>
        <v>0</v>
      </c>
    </row>
    <row r="99" spans="1:14" ht="19.5" customHeight="1" x14ac:dyDescent="0.25">
      <c r="A99" s="765"/>
      <c r="B99" s="203" t="s">
        <v>185</v>
      </c>
      <c r="C99" s="171">
        <v>1469</v>
      </c>
      <c r="D99" s="172">
        <v>1323</v>
      </c>
      <c r="E99" s="329">
        <v>2792</v>
      </c>
      <c r="F99" s="180" t="s">
        <v>186</v>
      </c>
      <c r="G99" s="756"/>
      <c r="H99" t="s">
        <v>185</v>
      </c>
      <c r="I99">
        <v>1469</v>
      </c>
      <c r="J99">
        <v>1323.0000000000002</v>
      </c>
      <c r="K99">
        <v>2792</v>
      </c>
      <c r="L99" s="514">
        <f t="shared" si="19"/>
        <v>0</v>
      </c>
      <c r="M99" s="514">
        <f t="shared" si="20"/>
        <v>0</v>
      </c>
      <c r="N99" s="514">
        <f t="shared" si="21"/>
        <v>0</v>
      </c>
    </row>
    <row r="100" spans="1:14" ht="19.5" customHeight="1" x14ac:dyDescent="0.25">
      <c r="A100" s="765"/>
      <c r="B100" s="203" t="s">
        <v>78</v>
      </c>
      <c r="C100" s="171">
        <v>2657</v>
      </c>
      <c r="D100" s="172">
        <v>2348</v>
      </c>
      <c r="E100" s="329">
        <v>5005</v>
      </c>
      <c r="F100" s="180" t="s">
        <v>79</v>
      </c>
      <c r="G100" s="756"/>
      <c r="H100" t="s">
        <v>78</v>
      </c>
      <c r="I100">
        <v>2657</v>
      </c>
      <c r="J100">
        <v>2348</v>
      </c>
      <c r="K100">
        <v>5005.0000000000009</v>
      </c>
      <c r="L100" s="514">
        <f t="shared" ref="L100:L127" si="23">C100-I100</f>
        <v>0</v>
      </c>
      <c r="M100" s="514">
        <f t="shared" ref="M100:M127" si="24">D100-J100</f>
        <v>0</v>
      </c>
      <c r="N100" s="514">
        <f t="shared" ref="N100:N127" si="25">E100-K100</f>
        <v>0</v>
      </c>
    </row>
    <row r="101" spans="1:14" ht="19.5" customHeight="1" x14ac:dyDescent="0.25">
      <c r="A101" s="766"/>
      <c r="B101" s="212" t="s">
        <v>187</v>
      </c>
      <c r="C101" s="171">
        <v>2531</v>
      </c>
      <c r="D101" s="172">
        <v>2266</v>
      </c>
      <c r="E101" s="329">
        <v>4797</v>
      </c>
      <c r="F101" s="184" t="s">
        <v>188</v>
      </c>
      <c r="G101" s="756"/>
      <c r="H101" t="s">
        <v>187</v>
      </c>
      <c r="I101">
        <v>2531</v>
      </c>
      <c r="J101">
        <v>2266</v>
      </c>
      <c r="K101">
        <v>4797</v>
      </c>
      <c r="L101" s="514">
        <f t="shared" si="23"/>
        <v>0</v>
      </c>
      <c r="M101" s="514">
        <f t="shared" si="24"/>
        <v>0</v>
      </c>
      <c r="N101" s="514">
        <f t="shared" si="25"/>
        <v>0</v>
      </c>
    </row>
    <row r="102" spans="1:14" ht="19.5" customHeight="1" thickBot="1" x14ac:dyDescent="0.3">
      <c r="A102" s="766"/>
      <c r="B102" s="214" t="s">
        <v>189</v>
      </c>
      <c r="C102" s="175">
        <v>1486</v>
      </c>
      <c r="D102" s="176">
        <v>1340</v>
      </c>
      <c r="E102" s="330">
        <v>2826</v>
      </c>
      <c r="F102" s="164" t="s">
        <v>190</v>
      </c>
      <c r="G102" s="756"/>
      <c r="H102" t="s">
        <v>189</v>
      </c>
      <c r="I102">
        <v>1485.9999999999998</v>
      </c>
      <c r="J102">
        <v>1339.9999999999998</v>
      </c>
      <c r="K102">
        <v>2826</v>
      </c>
      <c r="L102" s="514">
        <f t="shared" si="23"/>
        <v>0</v>
      </c>
      <c r="M102" s="514">
        <f t="shared" si="24"/>
        <v>0</v>
      </c>
      <c r="N102" s="514">
        <f t="shared" si="25"/>
        <v>0</v>
      </c>
    </row>
    <row r="103" spans="1:14" ht="19.5" customHeight="1" thickBot="1" x14ac:dyDescent="0.3">
      <c r="A103" s="763" t="s">
        <v>54</v>
      </c>
      <c r="B103" s="762"/>
      <c r="C103" s="235">
        <f>SUM(C96:C102)</f>
        <v>27050</v>
      </c>
      <c r="D103" s="235">
        <f t="shared" ref="D103:E103" si="26">SUM(D96:D102)</f>
        <v>25215</v>
      </c>
      <c r="E103" s="235">
        <f t="shared" si="26"/>
        <v>52265</v>
      </c>
      <c r="F103" s="761" t="s">
        <v>55</v>
      </c>
      <c r="G103" s="762"/>
      <c r="I103">
        <v>24393</v>
      </c>
      <c r="J103">
        <v>22867</v>
      </c>
      <c r="K103">
        <v>47260</v>
      </c>
      <c r="L103" s="514">
        <f t="shared" si="23"/>
        <v>2657</v>
      </c>
      <c r="M103" s="514">
        <f t="shared" si="24"/>
        <v>2348</v>
      </c>
      <c r="N103" s="514">
        <f t="shared" si="25"/>
        <v>5005</v>
      </c>
    </row>
    <row r="104" spans="1:14" ht="21.75" customHeight="1" x14ac:dyDescent="0.25">
      <c r="A104" s="764" t="s">
        <v>191</v>
      </c>
      <c r="B104" s="211" t="s">
        <v>192</v>
      </c>
      <c r="C104" s="171">
        <v>18676</v>
      </c>
      <c r="D104" s="172">
        <v>17650</v>
      </c>
      <c r="E104" s="328">
        <v>36326</v>
      </c>
      <c r="F104" s="183" t="s">
        <v>193</v>
      </c>
      <c r="G104" s="756" t="s">
        <v>194</v>
      </c>
      <c r="H104" t="s">
        <v>192</v>
      </c>
      <c r="I104">
        <v>18676</v>
      </c>
      <c r="J104">
        <v>17650</v>
      </c>
      <c r="K104">
        <v>36326</v>
      </c>
      <c r="L104" s="514">
        <f t="shared" si="23"/>
        <v>0</v>
      </c>
      <c r="M104" s="514">
        <f t="shared" si="24"/>
        <v>0</v>
      </c>
      <c r="N104" s="514">
        <f t="shared" si="25"/>
        <v>0</v>
      </c>
    </row>
    <row r="105" spans="1:14" ht="21.75" customHeight="1" x14ac:dyDescent="0.25">
      <c r="A105" s="765"/>
      <c r="B105" s="203" t="s">
        <v>195</v>
      </c>
      <c r="C105" s="171">
        <v>11470</v>
      </c>
      <c r="D105" s="172">
        <v>10529</v>
      </c>
      <c r="E105" s="329">
        <v>21999</v>
      </c>
      <c r="F105" s="180" t="s">
        <v>196</v>
      </c>
      <c r="G105" s="756"/>
      <c r="H105" t="s">
        <v>195</v>
      </c>
      <c r="I105">
        <v>11470</v>
      </c>
      <c r="J105">
        <v>10529</v>
      </c>
      <c r="K105">
        <v>21999</v>
      </c>
      <c r="L105" s="514">
        <f t="shared" si="23"/>
        <v>0</v>
      </c>
      <c r="M105" s="514">
        <f t="shared" si="24"/>
        <v>0</v>
      </c>
      <c r="N105" s="514">
        <f t="shared" si="25"/>
        <v>0</v>
      </c>
    </row>
    <row r="106" spans="1:14" ht="21.75" customHeight="1" x14ac:dyDescent="0.25">
      <c r="A106" s="765"/>
      <c r="B106" s="203" t="s">
        <v>197</v>
      </c>
      <c r="C106" s="171">
        <v>9085</v>
      </c>
      <c r="D106" s="172">
        <v>8922</v>
      </c>
      <c r="E106" s="329">
        <v>18007</v>
      </c>
      <c r="F106" s="180" t="s">
        <v>198</v>
      </c>
      <c r="G106" s="756"/>
      <c r="H106" t="s">
        <v>197</v>
      </c>
      <c r="I106">
        <v>9085</v>
      </c>
      <c r="J106">
        <v>8921.9999999999982</v>
      </c>
      <c r="K106">
        <v>18007</v>
      </c>
      <c r="L106" s="514">
        <f t="shared" si="23"/>
        <v>0</v>
      </c>
      <c r="M106" s="514">
        <f t="shared" si="24"/>
        <v>0</v>
      </c>
      <c r="N106" s="514">
        <f t="shared" si="25"/>
        <v>0</v>
      </c>
    </row>
    <row r="107" spans="1:14" ht="21.75" customHeight="1" x14ac:dyDescent="0.25">
      <c r="A107" s="765"/>
      <c r="B107" s="203" t="s">
        <v>199</v>
      </c>
      <c r="C107" s="171">
        <v>5857</v>
      </c>
      <c r="D107" s="172">
        <v>5799</v>
      </c>
      <c r="E107" s="329">
        <v>11656</v>
      </c>
      <c r="F107" s="180" t="s">
        <v>200</v>
      </c>
      <c r="G107" s="756"/>
      <c r="H107" t="s">
        <v>199</v>
      </c>
      <c r="I107">
        <v>5856.9999999999991</v>
      </c>
      <c r="J107">
        <v>5799.0000000000009</v>
      </c>
      <c r="K107">
        <v>11656</v>
      </c>
      <c r="L107" s="514">
        <f t="shared" si="23"/>
        <v>0</v>
      </c>
      <c r="M107" s="514">
        <f t="shared" si="24"/>
        <v>0</v>
      </c>
      <c r="N107" s="514">
        <f t="shared" si="25"/>
        <v>0</v>
      </c>
    </row>
    <row r="108" spans="1:14" ht="21.75" customHeight="1" x14ac:dyDescent="0.25">
      <c r="A108" s="765"/>
      <c r="B108" s="203" t="s">
        <v>201</v>
      </c>
      <c r="C108" s="171">
        <v>3638</v>
      </c>
      <c r="D108" s="172">
        <v>3468</v>
      </c>
      <c r="E108" s="329">
        <v>7106</v>
      </c>
      <c r="F108" s="180" t="s">
        <v>202</v>
      </c>
      <c r="G108" s="756"/>
      <c r="H108" t="s">
        <v>201</v>
      </c>
      <c r="I108">
        <v>3638</v>
      </c>
      <c r="J108">
        <v>3467.9999999999991</v>
      </c>
      <c r="K108">
        <v>7106</v>
      </c>
      <c r="L108" s="514">
        <f t="shared" si="23"/>
        <v>0</v>
      </c>
      <c r="M108" s="514">
        <f t="shared" si="24"/>
        <v>0</v>
      </c>
      <c r="N108" s="514">
        <f t="shared" si="25"/>
        <v>0</v>
      </c>
    </row>
    <row r="109" spans="1:14" ht="21.75" customHeight="1" x14ac:dyDescent="0.25">
      <c r="A109" s="765"/>
      <c r="B109" s="203" t="s">
        <v>203</v>
      </c>
      <c r="C109" s="171">
        <v>720</v>
      </c>
      <c r="D109" s="172">
        <v>638</v>
      </c>
      <c r="E109" s="329">
        <v>1358</v>
      </c>
      <c r="F109" s="180" t="s">
        <v>204</v>
      </c>
      <c r="G109" s="756"/>
      <c r="H109" t="s">
        <v>203</v>
      </c>
      <c r="I109">
        <v>720.00000000000011</v>
      </c>
      <c r="J109">
        <v>638</v>
      </c>
      <c r="K109">
        <v>1358</v>
      </c>
      <c r="L109" s="514">
        <f t="shared" si="23"/>
        <v>0</v>
      </c>
      <c r="M109" s="514">
        <f t="shared" si="24"/>
        <v>0</v>
      </c>
      <c r="N109" s="514">
        <f t="shared" si="25"/>
        <v>0</v>
      </c>
    </row>
    <row r="110" spans="1:14" ht="21.75" customHeight="1" x14ac:dyDescent="0.25">
      <c r="A110" s="765"/>
      <c r="B110" s="203" t="s">
        <v>205</v>
      </c>
      <c r="C110" s="171">
        <v>219</v>
      </c>
      <c r="D110" s="172">
        <v>232</v>
      </c>
      <c r="E110" s="329">
        <v>451</v>
      </c>
      <c r="F110" s="180" t="s">
        <v>206</v>
      </c>
      <c r="G110" s="756"/>
      <c r="H110" t="s">
        <v>205</v>
      </c>
      <c r="I110">
        <v>219</v>
      </c>
      <c r="J110">
        <v>231.99999999999997</v>
      </c>
      <c r="K110">
        <v>450.99999999999994</v>
      </c>
      <c r="L110" s="514">
        <f t="shared" si="23"/>
        <v>0</v>
      </c>
      <c r="M110" s="514">
        <f t="shared" si="24"/>
        <v>0</v>
      </c>
      <c r="N110" s="514">
        <f t="shared" si="25"/>
        <v>0</v>
      </c>
    </row>
    <row r="111" spans="1:14" ht="21.75" customHeight="1" x14ac:dyDescent="0.25">
      <c r="A111" s="765"/>
      <c r="B111" s="203" t="s">
        <v>207</v>
      </c>
      <c r="C111" s="171">
        <v>28</v>
      </c>
      <c r="D111" s="172">
        <v>11</v>
      </c>
      <c r="E111" s="329">
        <v>39</v>
      </c>
      <c r="F111" s="180" t="s">
        <v>208</v>
      </c>
      <c r="G111" s="756"/>
      <c r="H111" t="s">
        <v>207</v>
      </c>
      <c r="I111">
        <v>28</v>
      </c>
      <c r="J111">
        <v>10.999999999999998</v>
      </c>
      <c r="K111">
        <v>39</v>
      </c>
      <c r="L111" s="514">
        <f t="shared" si="23"/>
        <v>0</v>
      </c>
      <c r="M111" s="514">
        <f t="shared" si="24"/>
        <v>0</v>
      </c>
      <c r="N111" s="514">
        <f t="shared" si="25"/>
        <v>0</v>
      </c>
    </row>
    <row r="112" spans="1:14" ht="21.75" customHeight="1" thickBot="1" x14ac:dyDescent="0.3">
      <c r="A112" s="766"/>
      <c r="B112" s="212" t="s">
        <v>209</v>
      </c>
      <c r="C112" s="171">
        <v>9</v>
      </c>
      <c r="D112" s="172">
        <v>2</v>
      </c>
      <c r="E112" s="329">
        <v>11</v>
      </c>
      <c r="F112" s="184" t="s">
        <v>210</v>
      </c>
      <c r="G112" s="756"/>
      <c r="H112" t="s">
        <v>209</v>
      </c>
      <c r="I112">
        <v>9</v>
      </c>
      <c r="J112">
        <v>1.9999999999999998</v>
      </c>
      <c r="K112">
        <v>10.999999999999998</v>
      </c>
      <c r="L112" s="514">
        <f t="shared" si="23"/>
        <v>0</v>
      </c>
      <c r="M112" s="514">
        <f t="shared" si="24"/>
        <v>0</v>
      </c>
      <c r="N112" s="514">
        <f t="shared" si="25"/>
        <v>0</v>
      </c>
    </row>
    <row r="113" spans="1:14" ht="19.5" customHeight="1" thickBot="1" x14ac:dyDescent="0.3">
      <c r="A113" s="763" t="s">
        <v>54</v>
      </c>
      <c r="B113" s="762"/>
      <c r="C113" s="235">
        <f>SUM(C104:C112)</f>
        <v>49702</v>
      </c>
      <c r="D113" s="235">
        <f t="shared" ref="D113:E113" si="27">SUM(D104:D112)</f>
        <v>47251</v>
      </c>
      <c r="E113" s="235">
        <f t="shared" si="27"/>
        <v>96953</v>
      </c>
      <c r="F113" s="761" t="s">
        <v>55</v>
      </c>
      <c r="G113" s="762"/>
      <c r="I113">
        <v>49702</v>
      </c>
      <c r="J113">
        <v>47251</v>
      </c>
      <c r="K113">
        <v>96953</v>
      </c>
      <c r="L113" s="514">
        <f t="shared" si="23"/>
        <v>0</v>
      </c>
      <c r="M113" s="514">
        <f t="shared" si="24"/>
        <v>0</v>
      </c>
      <c r="N113" s="514">
        <f t="shared" si="25"/>
        <v>0</v>
      </c>
    </row>
    <row r="114" spans="1:14" ht="21" customHeight="1" x14ac:dyDescent="0.25">
      <c r="A114" s="755" t="s">
        <v>211</v>
      </c>
      <c r="B114" s="211" t="s">
        <v>212</v>
      </c>
      <c r="C114" s="171">
        <v>6971</v>
      </c>
      <c r="D114" s="172">
        <v>6690</v>
      </c>
      <c r="E114" s="328">
        <v>13661</v>
      </c>
      <c r="F114" s="183" t="s">
        <v>213</v>
      </c>
      <c r="G114" s="755" t="s">
        <v>214</v>
      </c>
      <c r="H114" t="s">
        <v>212</v>
      </c>
      <c r="I114">
        <v>6970.9999999999991</v>
      </c>
      <c r="J114">
        <v>6690</v>
      </c>
      <c r="K114">
        <v>13661</v>
      </c>
      <c r="L114" s="514">
        <f t="shared" si="23"/>
        <v>0</v>
      </c>
      <c r="M114" s="514">
        <f t="shared" si="24"/>
        <v>0</v>
      </c>
      <c r="N114" s="514">
        <f t="shared" si="25"/>
        <v>0</v>
      </c>
    </row>
    <row r="115" spans="1:14" ht="21" customHeight="1" x14ac:dyDescent="0.25">
      <c r="A115" s="756"/>
      <c r="B115" s="203" t="s">
        <v>215</v>
      </c>
      <c r="C115" s="171">
        <v>4121</v>
      </c>
      <c r="D115" s="172">
        <v>3938</v>
      </c>
      <c r="E115" s="329">
        <v>8059</v>
      </c>
      <c r="F115" s="180" t="s">
        <v>216</v>
      </c>
      <c r="G115" s="756"/>
      <c r="H115" t="s">
        <v>215</v>
      </c>
      <c r="I115">
        <v>4121</v>
      </c>
      <c r="J115">
        <v>3938.0000000000005</v>
      </c>
      <c r="K115">
        <v>8058.9999999999991</v>
      </c>
      <c r="L115" s="514">
        <f t="shared" si="23"/>
        <v>0</v>
      </c>
      <c r="M115" s="514">
        <f t="shared" si="24"/>
        <v>0</v>
      </c>
      <c r="N115" s="514">
        <f t="shared" si="25"/>
        <v>0</v>
      </c>
    </row>
    <row r="116" spans="1:14" ht="21" customHeight="1" x14ac:dyDescent="0.25">
      <c r="A116" s="756"/>
      <c r="B116" s="203" t="s">
        <v>217</v>
      </c>
      <c r="C116" s="171">
        <v>2519</v>
      </c>
      <c r="D116" s="172">
        <v>2383</v>
      </c>
      <c r="E116" s="329">
        <v>4902</v>
      </c>
      <c r="F116" s="180" t="s">
        <v>218</v>
      </c>
      <c r="G116" s="756"/>
      <c r="H116" t="s">
        <v>217</v>
      </c>
      <c r="I116">
        <v>2519</v>
      </c>
      <c r="J116">
        <v>2383</v>
      </c>
      <c r="K116">
        <v>4902.0000000000009</v>
      </c>
      <c r="L116" s="514">
        <f t="shared" si="23"/>
        <v>0</v>
      </c>
      <c r="M116" s="514">
        <f t="shared" si="24"/>
        <v>0</v>
      </c>
      <c r="N116" s="514">
        <f t="shared" si="25"/>
        <v>0</v>
      </c>
    </row>
    <row r="117" spans="1:14" ht="21" customHeight="1" x14ac:dyDescent="0.25">
      <c r="A117" s="756"/>
      <c r="B117" s="203" t="s">
        <v>219</v>
      </c>
      <c r="C117" s="171">
        <v>635</v>
      </c>
      <c r="D117" s="172">
        <v>603</v>
      </c>
      <c r="E117" s="329">
        <v>1238</v>
      </c>
      <c r="F117" s="180" t="s">
        <v>220</v>
      </c>
      <c r="G117" s="756"/>
      <c r="H117" t="s">
        <v>219</v>
      </c>
      <c r="I117">
        <v>635</v>
      </c>
      <c r="J117">
        <v>603</v>
      </c>
      <c r="K117">
        <v>1238.0000000000002</v>
      </c>
      <c r="L117" s="514">
        <f t="shared" si="23"/>
        <v>0</v>
      </c>
      <c r="M117" s="514">
        <f t="shared" si="24"/>
        <v>0</v>
      </c>
      <c r="N117" s="514">
        <f t="shared" si="25"/>
        <v>0</v>
      </c>
    </row>
    <row r="118" spans="1:14" ht="21" customHeight="1" thickBot="1" x14ac:dyDescent="0.3">
      <c r="A118" s="757"/>
      <c r="B118" s="212" t="s">
        <v>221</v>
      </c>
      <c r="C118" s="171">
        <v>111</v>
      </c>
      <c r="D118" s="172">
        <v>99</v>
      </c>
      <c r="E118" s="329">
        <v>210</v>
      </c>
      <c r="F118" s="184" t="s">
        <v>222</v>
      </c>
      <c r="G118" s="757"/>
      <c r="H118" t="s">
        <v>221</v>
      </c>
      <c r="I118">
        <v>111</v>
      </c>
      <c r="J118">
        <v>98.999999999999986</v>
      </c>
      <c r="K118">
        <v>209.99999999999997</v>
      </c>
      <c r="L118" s="514">
        <f t="shared" si="23"/>
        <v>0</v>
      </c>
      <c r="M118" s="514">
        <f t="shared" si="24"/>
        <v>0</v>
      </c>
      <c r="N118" s="514">
        <f t="shared" si="25"/>
        <v>0</v>
      </c>
    </row>
    <row r="119" spans="1:14" ht="19.5" customHeight="1" thickBot="1" x14ac:dyDescent="0.3">
      <c r="A119" s="763" t="s">
        <v>54</v>
      </c>
      <c r="B119" s="762"/>
      <c r="C119" s="225">
        <f>SUM(C114:C118)</f>
        <v>14357</v>
      </c>
      <c r="D119" s="225">
        <f t="shared" ref="D119:E119" si="28">SUM(D114:D118)</f>
        <v>13713</v>
      </c>
      <c r="E119" s="225">
        <f t="shared" si="28"/>
        <v>28070</v>
      </c>
      <c r="F119" s="761" t="s">
        <v>55</v>
      </c>
      <c r="G119" s="762"/>
      <c r="I119">
        <v>14357</v>
      </c>
      <c r="J119">
        <v>13713</v>
      </c>
      <c r="K119">
        <v>28070</v>
      </c>
      <c r="L119" s="514">
        <f t="shared" si="23"/>
        <v>0</v>
      </c>
      <c r="M119" s="514">
        <f t="shared" si="24"/>
        <v>0</v>
      </c>
      <c r="N119" s="514">
        <f t="shared" si="25"/>
        <v>0</v>
      </c>
    </row>
    <row r="120" spans="1:14" ht="22.5" customHeight="1" x14ac:dyDescent="0.25">
      <c r="A120" s="755" t="s">
        <v>223</v>
      </c>
      <c r="B120" s="211" t="s">
        <v>224</v>
      </c>
      <c r="C120" s="171">
        <v>11884</v>
      </c>
      <c r="D120" s="172">
        <v>11431</v>
      </c>
      <c r="E120" s="328">
        <v>23315</v>
      </c>
      <c r="F120" s="183" t="s">
        <v>225</v>
      </c>
      <c r="G120" s="755" t="s">
        <v>226</v>
      </c>
      <c r="H120" t="s">
        <v>224</v>
      </c>
      <c r="I120">
        <v>11883.999999999998</v>
      </c>
      <c r="J120">
        <v>11431</v>
      </c>
      <c r="K120">
        <v>23315</v>
      </c>
      <c r="L120" s="514">
        <f t="shared" si="23"/>
        <v>0</v>
      </c>
      <c r="M120" s="514">
        <f t="shared" si="24"/>
        <v>0</v>
      </c>
      <c r="N120" s="514">
        <f t="shared" si="25"/>
        <v>0</v>
      </c>
    </row>
    <row r="121" spans="1:14" ht="22.5" customHeight="1" x14ac:dyDescent="0.25">
      <c r="A121" s="756"/>
      <c r="B121" s="203" t="s">
        <v>227</v>
      </c>
      <c r="C121" s="171">
        <v>8311</v>
      </c>
      <c r="D121" s="172">
        <v>7718</v>
      </c>
      <c r="E121" s="329">
        <v>16029</v>
      </c>
      <c r="F121" s="180" t="s">
        <v>228</v>
      </c>
      <c r="G121" s="756"/>
      <c r="H121" t="s">
        <v>227</v>
      </c>
      <c r="I121">
        <v>8311.0000000000018</v>
      </c>
      <c r="J121">
        <v>7718.0000000000009</v>
      </c>
      <c r="K121">
        <v>16029</v>
      </c>
      <c r="L121" s="514">
        <f t="shared" si="23"/>
        <v>0</v>
      </c>
      <c r="M121" s="514">
        <f t="shared" si="24"/>
        <v>0</v>
      </c>
      <c r="N121" s="514">
        <f t="shared" si="25"/>
        <v>0</v>
      </c>
    </row>
    <row r="122" spans="1:14" ht="22.5" customHeight="1" x14ac:dyDescent="0.25">
      <c r="A122" s="756"/>
      <c r="B122" s="203" t="s">
        <v>229</v>
      </c>
      <c r="C122" s="171">
        <v>7174</v>
      </c>
      <c r="D122" s="172">
        <v>7060</v>
      </c>
      <c r="E122" s="329">
        <v>14234</v>
      </c>
      <c r="F122" s="180" t="s">
        <v>230</v>
      </c>
      <c r="G122" s="756"/>
      <c r="H122" t="s">
        <v>229</v>
      </c>
      <c r="I122">
        <v>7174.0000000000009</v>
      </c>
      <c r="J122">
        <v>7060.0000000000009</v>
      </c>
      <c r="K122">
        <v>14233.999999999998</v>
      </c>
      <c r="L122" s="514">
        <f t="shared" si="23"/>
        <v>0</v>
      </c>
      <c r="M122" s="514">
        <f t="shared" si="24"/>
        <v>0</v>
      </c>
      <c r="N122" s="514">
        <f t="shared" si="25"/>
        <v>0</v>
      </c>
    </row>
    <row r="123" spans="1:14" ht="22.5" customHeight="1" x14ac:dyDescent="0.25">
      <c r="A123" s="756"/>
      <c r="B123" s="203" t="s">
        <v>231</v>
      </c>
      <c r="C123" s="171">
        <v>5009</v>
      </c>
      <c r="D123" s="172">
        <v>4670</v>
      </c>
      <c r="E123" s="329">
        <v>9679</v>
      </c>
      <c r="F123" s="180" t="s">
        <v>232</v>
      </c>
      <c r="G123" s="756"/>
      <c r="H123" t="s">
        <v>231</v>
      </c>
      <c r="I123">
        <v>5009</v>
      </c>
      <c r="J123">
        <v>4669.9999999999991</v>
      </c>
      <c r="K123">
        <v>9679</v>
      </c>
      <c r="L123" s="514">
        <f t="shared" si="23"/>
        <v>0</v>
      </c>
      <c r="M123" s="514">
        <f t="shared" si="24"/>
        <v>0</v>
      </c>
      <c r="N123" s="514">
        <f t="shared" si="25"/>
        <v>0</v>
      </c>
    </row>
    <row r="124" spans="1:14" ht="22.5" customHeight="1" x14ac:dyDescent="0.25">
      <c r="A124" s="756"/>
      <c r="B124" s="203" t="s">
        <v>233</v>
      </c>
      <c r="C124" s="171">
        <v>4542</v>
      </c>
      <c r="D124" s="172">
        <v>4288</v>
      </c>
      <c r="E124" s="329">
        <v>8830</v>
      </c>
      <c r="F124" s="180" t="s">
        <v>234</v>
      </c>
      <c r="G124" s="756"/>
      <c r="H124" t="s">
        <v>233</v>
      </c>
      <c r="I124">
        <v>4542</v>
      </c>
      <c r="J124">
        <v>4288.0000000000009</v>
      </c>
      <c r="K124">
        <v>8830</v>
      </c>
      <c r="L124" s="514">
        <f t="shared" si="23"/>
        <v>0</v>
      </c>
      <c r="M124" s="514">
        <f t="shared" si="24"/>
        <v>0</v>
      </c>
      <c r="N124" s="514">
        <f t="shared" si="25"/>
        <v>0</v>
      </c>
    </row>
    <row r="125" spans="1:14" ht="22.5" customHeight="1" x14ac:dyDescent="0.25">
      <c r="A125" s="756"/>
      <c r="B125" s="203" t="s">
        <v>235</v>
      </c>
      <c r="C125" s="171">
        <v>566</v>
      </c>
      <c r="D125" s="172">
        <v>597</v>
      </c>
      <c r="E125" s="329">
        <v>1163</v>
      </c>
      <c r="F125" s="180" t="s">
        <v>236</v>
      </c>
      <c r="G125" s="756"/>
      <c r="H125" t="s">
        <v>235</v>
      </c>
      <c r="I125">
        <v>565.99999999999989</v>
      </c>
      <c r="J125">
        <v>596.99999999999989</v>
      </c>
      <c r="K125">
        <v>1163</v>
      </c>
      <c r="L125" s="514">
        <f t="shared" si="23"/>
        <v>0</v>
      </c>
      <c r="M125" s="514">
        <f t="shared" si="24"/>
        <v>0</v>
      </c>
      <c r="N125" s="514">
        <f t="shared" si="25"/>
        <v>0</v>
      </c>
    </row>
    <row r="126" spans="1:14" ht="22.5" customHeight="1" thickBot="1" x14ac:dyDescent="0.3">
      <c r="A126" s="757"/>
      <c r="B126" s="212" t="s">
        <v>237</v>
      </c>
      <c r="C126" s="171">
        <v>5</v>
      </c>
      <c r="D126" s="172">
        <v>2</v>
      </c>
      <c r="E126" s="329">
        <v>7</v>
      </c>
      <c r="F126" s="184" t="s">
        <v>238</v>
      </c>
      <c r="G126" s="757"/>
      <c r="H126" t="s">
        <v>237</v>
      </c>
      <c r="I126">
        <v>5</v>
      </c>
      <c r="J126">
        <v>1.9999999999999991</v>
      </c>
      <c r="K126">
        <v>6.9999999999999991</v>
      </c>
      <c r="L126" s="514">
        <f t="shared" si="23"/>
        <v>0</v>
      </c>
      <c r="M126" s="514">
        <f t="shared" si="24"/>
        <v>0</v>
      </c>
      <c r="N126" s="514">
        <f t="shared" si="25"/>
        <v>0</v>
      </c>
    </row>
    <row r="127" spans="1:14" ht="19.5" customHeight="1" thickBot="1" x14ac:dyDescent="0.3">
      <c r="A127" s="763" t="s">
        <v>54</v>
      </c>
      <c r="B127" s="762"/>
      <c r="C127" s="225">
        <f>SUM(C120:C126)</f>
        <v>37491</v>
      </c>
      <c r="D127" s="225">
        <f t="shared" ref="D127:E127" si="29">SUM(D120:D126)</f>
        <v>35766</v>
      </c>
      <c r="E127" s="225">
        <f t="shared" si="29"/>
        <v>73257</v>
      </c>
      <c r="F127" s="761" t="s">
        <v>55</v>
      </c>
      <c r="G127" s="762"/>
      <c r="I127">
        <v>37491</v>
      </c>
      <c r="J127">
        <v>35766</v>
      </c>
      <c r="K127">
        <v>73257</v>
      </c>
      <c r="L127" s="514">
        <f t="shared" si="23"/>
        <v>0</v>
      </c>
      <c r="M127" s="514">
        <f t="shared" si="24"/>
        <v>0</v>
      </c>
      <c r="N127" s="514">
        <f t="shared" si="25"/>
        <v>0</v>
      </c>
    </row>
    <row r="128" spans="1:14" ht="25.5" customHeight="1" x14ac:dyDescent="0.55000000000000004">
      <c r="A128" s="620" t="s">
        <v>2242</v>
      </c>
      <c r="B128" s="620"/>
      <c r="C128" s="620"/>
      <c r="D128" s="620"/>
      <c r="E128" s="620"/>
      <c r="F128" s="620"/>
      <c r="G128" s="620"/>
      <c r="L128" s="514">
        <f t="shared" ref="L128:L191" si="30">C128-I128</f>
        <v>0</v>
      </c>
      <c r="M128" s="514">
        <f t="shared" ref="M128:M191" si="31">D128-J128</f>
        <v>0</v>
      </c>
      <c r="N128" s="514">
        <f t="shared" ref="N128:N191" si="32">E128-K128</f>
        <v>0</v>
      </c>
    </row>
    <row r="129" spans="1:14" ht="22.5" customHeight="1" thickBot="1" x14ac:dyDescent="0.3">
      <c r="A129" s="619" t="s">
        <v>2243</v>
      </c>
      <c r="B129" s="619"/>
      <c r="C129" s="619"/>
      <c r="D129" s="619"/>
      <c r="E129" s="619"/>
      <c r="F129" s="619"/>
      <c r="G129" s="619"/>
      <c r="L129" s="514">
        <f t="shared" si="30"/>
        <v>0</v>
      </c>
      <c r="M129" s="514">
        <f t="shared" si="31"/>
        <v>0</v>
      </c>
      <c r="N129" s="514">
        <f t="shared" si="32"/>
        <v>0</v>
      </c>
    </row>
    <row r="130" spans="1:14" ht="15" customHeight="1" x14ac:dyDescent="0.25">
      <c r="A130" s="680" t="s">
        <v>0</v>
      </c>
      <c r="B130" s="703" t="s">
        <v>1</v>
      </c>
      <c r="C130" s="241" t="s">
        <v>2</v>
      </c>
      <c r="D130" s="169" t="s">
        <v>3</v>
      </c>
      <c r="E130" s="258" t="s">
        <v>4</v>
      </c>
      <c r="F130" s="577" t="s">
        <v>5</v>
      </c>
      <c r="G130" s="708" t="s">
        <v>6</v>
      </c>
      <c r="L130" s="514" t="e">
        <f t="shared" si="30"/>
        <v>#VALUE!</v>
      </c>
      <c r="M130" s="514" t="e">
        <f t="shared" si="31"/>
        <v>#VALUE!</v>
      </c>
      <c r="N130" s="514" t="e">
        <f t="shared" si="32"/>
        <v>#VALUE!</v>
      </c>
    </row>
    <row r="131" spans="1:14" ht="15.75" customHeight="1" thickBot="1" x14ac:dyDescent="0.3">
      <c r="A131" s="681"/>
      <c r="B131" s="742"/>
      <c r="C131" s="242" t="s">
        <v>7</v>
      </c>
      <c r="D131" s="170" t="s">
        <v>8</v>
      </c>
      <c r="E131" s="259" t="s">
        <v>9</v>
      </c>
      <c r="F131" s="579"/>
      <c r="G131" s="709"/>
      <c r="L131" s="514" t="e">
        <f t="shared" si="30"/>
        <v>#VALUE!</v>
      </c>
      <c r="M131" s="514" t="e">
        <f t="shared" si="31"/>
        <v>#VALUE!</v>
      </c>
      <c r="N131" s="514" t="e">
        <f t="shared" si="32"/>
        <v>#VALUE!</v>
      </c>
    </row>
    <row r="132" spans="1:14" ht="15.75" x14ac:dyDescent="0.25">
      <c r="A132" s="752" t="s">
        <v>239</v>
      </c>
      <c r="B132" s="211" t="s">
        <v>240</v>
      </c>
      <c r="C132" s="171">
        <v>12547</v>
      </c>
      <c r="D132" s="172">
        <v>10560</v>
      </c>
      <c r="E132" s="329">
        <v>23107</v>
      </c>
      <c r="F132" s="188" t="s">
        <v>241</v>
      </c>
      <c r="G132" s="755" t="s">
        <v>242</v>
      </c>
      <c r="H132" t="s">
        <v>240</v>
      </c>
      <c r="I132">
        <v>12546.999999999998</v>
      </c>
      <c r="J132">
        <v>10559.999999999998</v>
      </c>
      <c r="K132">
        <v>23107</v>
      </c>
      <c r="L132" s="514">
        <f t="shared" si="30"/>
        <v>0</v>
      </c>
      <c r="M132" s="514">
        <f t="shared" si="31"/>
        <v>0</v>
      </c>
      <c r="N132" s="514">
        <f t="shared" si="32"/>
        <v>0</v>
      </c>
    </row>
    <row r="133" spans="1:14" ht="15.75" x14ac:dyDescent="0.25">
      <c r="A133" s="753"/>
      <c r="B133" s="203" t="s">
        <v>243</v>
      </c>
      <c r="C133" s="171">
        <v>5060</v>
      </c>
      <c r="D133" s="172">
        <v>4263</v>
      </c>
      <c r="E133" s="329">
        <v>9323</v>
      </c>
      <c r="F133" s="189" t="s">
        <v>244</v>
      </c>
      <c r="G133" s="756"/>
      <c r="H133" t="s">
        <v>243</v>
      </c>
      <c r="I133">
        <v>5060</v>
      </c>
      <c r="J133">
        <v>4262.9999999999991</v>
      </c>
      <c r="K133">
        <v>9323</v>
      </c>
      <c r="L133" s="514">
        <f t="shared" si="30"/>
        <v>0</v>
      </c>
      <c r="M133" s="514">
        <f t="shared" si="31"/>
        <v>0</v>
      </c>
      <c r="N133" s="514">
        <f t="shared" si="32"/>
        <v>0</v>
      </c>
    </row>
    <row r="134" spans="1:14" ht="15.75" x14ac:dyDescent="0.25">
      <c r="A134" s="753"/>
      <c r="B134" s="203" t="s">
        <v>245</v>
      </c>
      <c r="C134" s="171">
        <v>4020</v>
      </c>
      <c r="D134" s="172">
        <v>3555</v>
      </c>
      <c r="E134" s="329">
        <v>7575</v>
      </c>
      <c r="F134" s="189" t="s">
        <v>246</v>
      </c>
      <c r="G134" s="756"/>
      <c r="H134" t="s">
        <v>245</v>
      </c>
      <c r="I134">
        <v>4020</v>
      </c>
      <c r="J134">
        <v>3554.9999999999995</v>
      </c>
      <c r="K134">
        <v>7575.0000000000009</v>
      </c>
      <c r="L134" s="514">
        <f t="shared" si="30"/>
        <v>0</v>
      </c>
      <c r="M134" s="514">
        <f t="shared" si="31"/>
        <v>0</v>
      </c>
      <c r="N134" s="514">
        <f t="shared" si="32"/>
        <v>0</v>
      </c>
    </row>
    <row r="135" spans="1:14" ht="15.75" x14ac:dyDescent="0.25">
      <c r="A135" s="753"/>
      <c r="B135" s="203" t="s">
        <v>247</v>
      </c>
      <c r="C135" s="171">
        <v>2006</v>
      </c>
      <c r="D135" s="172">
        <v>1940</v>
      </c>
      <c r="E135" s="329">
        <v>3946</v>
      </c>
      <c r="F135" s="189" t="s">
        <v>248</v>
      </c>
      <c r="G135" s="756"/>
      <c r="H135" t="s">
        <v>247</v>
      </c>
      <c r="I135">
        <v>2006.0000000000002</v>
      </c>
      <c r="J135">
        <v>1940</v>
      </c>
      <c r="K135">
        <v>3946</v>
      </c>
      <c r="L135" s="514">
        <f t="shared" si="30"/>
        <v>0</v>
      </c>
      <c r="M135" s="514">
        <f t="shared" si="31"/>
        <v>0</v>
      </c>
      <c r="N135" s="514">
        <f t="shared" si="32"/>
        <v>0</v>
      </c>
    </row>
    <row r="136" spans="1:14" ht="15.75" x14ac:dyDescent="0.25">
      <c r="A136" s="753"/>
      <c r="B136" s="203" t="s">
        <v>249</v>
      </c>
      <c r="C136" s="171">
        <v>502</v>
      </c>
      <c r="D136" s="172">
        <v>394</v>
      </c>
      <c r="E136" s="329">
        <v>896</v>
      </c>
      <c r="F136" s="189" t="s">
        <v>250</v>
      </c>
      <c r="G136" s="756"/>
      <c r="H136" t="s">
        <v>249</v>
      </c>
      <c r="I136">
        <v>502</v>
      </c>
      <c r="J136">
        <v>394</v>
      </c>
      <c r="K136">
        <v>895.99999999999989</v>
      </c>
      <c r="L136" s="514">
        <f t="shared" si="30"/>
        <v>0</v>
      </c>
      <c r="M136" s="514">
        <f t="shared" si="31"/>
        <v>0</v>
      </c>
      <c r="N136" s="514">
        <f t="shared" si="32"/>
        <v>0</v>
      </c>
    </row>
    <row r="137" spans="1:14" ht="15.75" x14ac:dyDescent="0.25">
      <c r="A137" s="753"/>
      <c r="B137" s="203" t="s">
        <v>251</v>
      </c>
      <c r="C137" s="171">
        <v>344</v>
      </c>
      <c r="D137" s="172">
        <v>173</v>
      </c>
      <c r="E137" s="329">
        <v>517</v>
      </c>
      <c r="F137" s="189" t="s">
        <v>252</v>
      </c>
      <c r="G137" s="756"/>
      <c r="H137" t="s">
        <v>251</v>
      </c>
      <c r="I137">
        <v>344</v>
      </c>
      <c r="J137">
        <v>173</v>
      </c>
      <c r="K137">
        <v>517</v>
      </c>
      <c r="L137" s="514">
        <f t="shared" si="30"/>
        <v>0</v>
      </c>
      <c r="M137" s="514">
        <f t="shared" si="31"/>
        <v>0</v>
      </c>
      <c r="N137" s="514">
        <f t="shared" si="32"/>
        <v>0</v>
      </c>
    </row>
    <row r="138" spans="1:14" ht="15.75" x14ac:dyDescent="0.25">
      <c r="A138" s="753"/>
      <c r="B138" s="203" t="s">
        <v>253</v>
      </c>
      <c r="C138" s="171">
        <v>276</v>
      </c>
      <c r="D138" s="172">
        <v>135</v>
      </c>
      <c r="E138" s="329">
        <v>411</v>
      </c>
      <c r="F138" s="189" t="s">
        <v>254</v>
      </c>
      <c r="G138" s="756"/>
      <c r="H138" t="s">
        <v>253</v>
      </c>
      <c r="I138">
        <v>276</v>
      </c>
      <c r="J138">
        <v>134.99999999999997</v>
      </c>
      <c r="K138">
        <v>411</v>
      </c>
      <c r="L138" s="514">
        <f t="shared" si="30"/>
        <v>0</v>
      </c>
      <c r="M138" s="514">
        <f t="shared" si="31"/>
        <v>0</v>
      </c>
      <c r="N138" s="514">
        <f t="shared" si="32"/>
        <v>0</v>
      </c>
    </row>
    <row r="139" spans="1:14" ht="15.75" x14ac:dyDescent="0.25">
      <c r="A139" s="753"/>
      <c r="B139" s="203" t="s">
        <v>255</v>
      </c>
      <c r="C139" s="171">
        <v>1294</v>
      </c>
      <c r="D139" s="172">
        <v>1209</v>
      </c>
      <c r="E139" s="329">
        <v>2503</v>
      </c>
      <c r="F139" s="189" t="s">
        <v>256</v>
      </c>
      <c r="G139" s="756"/>
      <c r="H139" t="s">
        <v>255</v>
      </c>
      <c r="I139">
        <v>1293.9999999999998</v>
      </c>
      <c r="J139">
        <v>1209</v>
      </c>
      <c r="K139">
        <v>2503</v>
      </c>
      <c r="L139" s="514">
        <f t="shared" si="30"/>
        <v>0</v>
      </c>
      <c r="M139" s="514">
        <f t="shared" si="31"/>
        <v>0</v>
      </c>
      <c r="N139" s="514">
        <f t="shared" si="32"/>
        <v>0</v>
      </c>
    </row>
    <row r="140" spans="1:14" ht="16.5" thickBot="1" x14ac:dyDescent="0.3">
      <c r="A140" s="754"/>
      <c r="B140" s="212" t="s">
        <v>257</v>
      </c>
      <c r="C140" s="171">
        <v>660</v>
      </c>
      <c r="D140" s="172">
        <v>601</v>
      </c>
      <c r="E140" s="329">
        <v>1261</v>
      </c>
      <c r="F140" s="190" t="s">
        <v>258</v>
      </c>
      <c r="G140" s="757"/>
      <c r="H140" t="s">
        <v>257</v>
      </c>
      <c r="I140">
        <v>659.99999999999989</v>
      </c>
      <c r="J140">
        <v>601</v>
      </c>
      <c r="K140">
        <v>1261</v>
      </c>
      <c r="L140" s="514">
        <f t="shared" si="30"/>
        <v>0</v>
      </c>
      <c r="M140" s="514">
        <f t="shared" si="31"/>
        <v>0</v>
      </c>
      <c r="N140" s="514">
        <f t="shared" si="32"/>
        <v>0</v>
      </c>
    </row>
    <row r="141" spans="1:14" ht="19.5" customHeight="1" thickBot="1" x14ac:dyDescent="0.3">
      <c r="A141" s="763" t="s">
        <v>54</v>
      </c>
      <c r="B141" s="762"/>
      <c r="C141" s="225">
        <f>SUM(C132:C140)</f>
        <v>26709</v>
      </c>
      <c r="D141" s="225">
        <f t="shared" ref="D141:E141" si="33">SUM(D132:D140)</f>
        <v>22830</v>
      </c>
      <c r="E141" s="225">
        <f t="shared" si="33"/>
        <v>49539</v>
      </c>
      <c r="F141" s="761" t="s">
        <v>55</v>
      </c>
      <c r="G141" s="762"/>
      <c r="I141">
        <v>26709</v>
      </c>
      <c r="J141">
        <v>22829.999999999996</v>
      </c>
      <c r="K141">
        <v>49539</v>
      </c>
      <c r="L141" s="514">
        <f t="shared" si="30"/>
        <v>0</v>
      </c>
      <c r="M141" s="514">
        <f t="shared" si="31"/>
        <v>0</v>
      </c>
      <c r="N141" s="514">
        <f t="shared" si="32"/>
        <v>0</v>
      </c>
    </row>
    <row r="142" spans="1:14" ht="15.75" x14ac:dyDescent="0.25">
      <c r="A142" s="752" t="s">
        <v>259</v>
      </c>
      <c r="B142" s="211" t="s">
        <v>260</v>
      </c>
      <c r="C142" s="171">
        <v>15703</v>
      </c>
      <c r="D142" s="172">
        <v>13906</v>
      </c>
      <c r="E142" s="329">
        <v>29609</v>
      </c>
      <c r="F142" s="188" t="s">
        <v>261</v>
      </c>
      <c r="G142" s="755" t="s">
        <v>262</v>
      </c>
      <c r="H142" t="s">
        <v>260</v>
      </c>
      <c r="I142">
        <v>15703.000000000002</v>
      </c>
      <c r="J142">
        <v>13905.999999999998</v>
      </c>
      <c r="K142">
        <v>29609</v>
      </c>
      <c r="L142" s="514">
        <f t="shared" si="30"/>
        <v>0</v>
      </c>
      <c r="M142" s="514">
        <f t="shared" si="31"/>
        <v>0</v>
      </c>
      <c r="N142" s="514">
        <f t="shared" si="32"/>
        <v>0</v>
      </c>
    </row>
    <row r="143" spans="1:14" ht="15.75" x14ac:dyDescent="0.25">
      <c r="A143" s="753"/>
      <c r="B143" s="203" t="s">
        <v>263</v>
      </c>
      <c r="C143" s="171">
        <v>7305</v>
      </c>
      <c r="D143" s="172">
        <v>6667</v>
      </c>
      <c r="E143" s="329">
        <v>13972</v>
      </c>
      <c r="F143" s="189" t="s">
        <v>264</v>
      </c>
      <c r="G143" s="756"/>
      <c r="H143" t="s">
        <v>263</v>
      </c>
      <c r="I143">
        <v>7305</v>
      </c>
      <c r="J143">
        <v>6667</v>
      </c>
      <c r="K143">
        <v>13972</v>
      </c>
      <c r="L143" s="514">
        <f t="shared" si="30"/>
        <v>0</v>
      </c>
      <c r="M143" s="514">
        <f t="shared" si="31"/>
        <v>0</v>
      </c>
      <c r="N143" s="514">
        <f t="shared" si="32"/>
        <v>0</v>
      </c>
    </row>
    <row r="144" spans="1:14" ht="15.75" x14ac:dyDescent="0.25">
      <c r="A144" s="753"/>
      <c r="B144" s="203" t="s">
        <v>259</v>
      </c>
      <c r="C144" s="171">
        <v>1655</v>
      </c>
      <c r="D144" s="172">
        <v>1460</v>
      </c>
      <c r="E144" s="329">
        <v>3115</v>
      </c>
      <c r="F144" s="189" t="s">
        <v>262</v>
      </c>
      <c r="G144" s="756"/>
      <c r="H144" t="s">
        <v>259</v>
      </c>
      <c r="I144">
        <v>1655.0000000000002</v>
      </c>
      <c r="J144">
        <v>1460</v>
      </c>
      <c r="K144">
        <v>3115</v>
      </c>
      <c r="L144" s="514">
        <f t="shared" si="30"/>
        <v>0</v>
      </c>
      <c r="M144" s="514">
        <f t="shared" si="31"/>
        <v>0</v>
      </c>
      <c r="N144" s="514">
        <f t="shared" si="32"/>
        <v>0</v>
      </c>
    </row>
    <row r="145" spans="1:14" ht="15.75" x14ac:dyDescent="0.25">
      <c r="A145" s="753"/>
      <c r="B145" s="203" t="s">
        <v>265</v>
      </c>
      <c r="C145" s="171">
        <v>950</v>
      </c>
      <c r="D145" s="172">
        <v>1028</v>
      </c>
      <c r="E145" s="329">
        <v>1978</v>
      </c>
      <c r="F145" s="189" t="s">
        <v>266</v>
      </c>
      <c r="G145" s="756"/>
      <c r="H145" t="s">
        <v>265</v>
      </c>
      <c r="I145">
        <v>950</v>
      </c>
      <c r="J145">
        <v>1028.0000000000002</v>
      </c>
      <c r="K145">
        <v>1977.9999999999998</v>
      </c>
      <c r="L145" s="514">
        <f t="shared" si="30"/>
        <v>0</v>
      </c>
      <c r="M145" s="514">
        <f t="shared" si="31"/>
        <v>0</v>
      </c>
      <c r="N145" s="514">
        <f t="shared" si="32"/>
        <v>0</v>
      </c>
    </row>
    <row r="146" spans="1:14" ht="15.75" x14ac:dyDescent="0.25">
      <c r="A146" s="753"/>
      <c r="B146" s="203" t="s">
        <v>267</v>
      </c>
      <c r="C146" s="171">
        <v>815</v>
      </c>
      <c r="D146" s="172">
        <v>791</v>
      </c>
      <c r="E146" s="329">
        <v>1606</v>
      </c>
      <c r="F146" s="189" t="s">
        <v>268</v>
      </c>
      <c r="G146" s="756"/>
      <c r="H146" t="s">
        <v>267</v>
      </c>
      <c r="I146">
        <v>815</v>
      </c>
      <c r="J146">
        <v>791.00000000000023</v>
      </c>
      <c r="K146">
        <v>1606.0000000000002</v>
      </c>
      <c r="L146" s="514">
        <f t="shared" si="30"/>
        <v>0</v>
      </c>
      <c r="M146" s="514">
        <f t="shared" si="31"/>
        <v>0</v>
      </c>
      <c r="N146" s="514">
        <f t="shared" si="32"/>
        <v>0</v>
      </c>
    </row>
    <row r="147" spans="1:14" ht="16.5" thickBot="1" x14ac:dyDescent="0.3">
      <c r="A147" s="754"/>
      <c r="B147" s="212" t="s">
        <v>269</v>
      </c>
      <c r="C147" s="171">
        <v>310</v>
      </c>
      <c r="D147" s="172">
        <v>360</v>
      </c>
      <c r="E147" s="329">
        <v>670</v>
      </c>
      <c r="F147" s="190" t="s">
        <v>270</v>
      </c>
      <c r="G147" s="757"/>
      <c r="H147" t="s">
        <v>269</v>
      </c>
      <c r="I147">
        <v>310</v>
      </c>
      <c r="J147">
        <v>360</v>
      </c>
      <c r="K147">
        <v>670</v>
      </c>
      <c r="L147" s="514">
        <f t="shared" si="30"/>
        <v>0</v>
      </c>
      <c r="M147" s="514">
        <f t="shared" si="31"/>
        <v>0</v>
      </c>
      <c r="N147" s="514">
        <f t="shared" si="32"/>
        <v>0</v>
      </c>
    </row>
    <row r="148" spans="1:14" ht="19.5" customHeight="1" thickBot="1" x14ac:dyDescent="0.3">
      <c r="A148" s="763" t="s">
        <v>54</v>
      </c>
      <c r="B148" s="762"/>
      <c r="C148" s="225">
        <f>SUM(C142:C147)</f>
        <v>26738</v>
      </c>
      <c r="D148" s="225">
        <f t="shared" ref="D148:E148" si="34">SUM(D142:D147)</f>
        <v>24212</v>
      </c>
      <c r="E148" s="225">
        <f t="shared" si="34"/>
        <v>50950</v>
      </c>
      <c r="F148" s="761" t="s">
        <v>55</v>
      </c>
      <c r="G148" s="762"/>
      <c r="I148">
        <v>26738</v>
      </c>
      <c r="J148">
        <v>24212</v>
      </c>
      <c r="K148">
        <v>50950</v>
      </c>
      <c r="L148" s="514">
        <f t="shared" si="30"/>
        <v>0</v>
      </c>
      <c r="M148" s="514">
        <f t="shared" si="31"/>
        <v>0</v>
      </c>
      <c r="N148" s="514">
        <f t="shared" si="32"/>
        <v>0</v>
      </c>
    </row>
    <row r="149" spans="1:14" ht="15.75" x14ac:dyDescent="0.25">
      <c r="A149" s="752" t="s">
        <v>271</v>
      </c>
      <c r="B149" s="211" t="s">
        <v>272</v>
      </c>
      <c r="C149" s="171">
        <v>14389</v>
      </c>
      <c r="D149" s="172">
        <v>12720</v>
      </c>
      <c r="E149" s="329">
        <v>27109</v>
      </c>
      <c r="F149" s="188" t="s">
        <v>273</v>
      </c>
      <c r="G149" s="755" t="s">
        <v>274</v>
      </c>
      <c r="H149" t="s">
        <v>272</v>
      </c>
      <c r="I149">
        <v>14389</v>
      </c>
      <c r="J149">
        <v>12719.999999999998</v>
      </c>
      <c r="K149">
        <v>27109</v>
      </c>
      <c r="L149" s="514">
        <f t="shared" si="30"/>
        <v>0</v>
      </c>
      <c r="M149" s="514">
        <f t="shared" si="31"/>
        <v>0</v>
      </c>
      <c r="N149" s="514">
        <f t="shared" si="32"/>
        <v>0</v>
      </c>
    </row>
    <row r="150" spans="1:14" ht="15.75" x14ac:dyDescent="0.25">
      <c r="A150" s="753"/>
      <c r="B150" s="203" t="s">
        <v>275</v>
      </c>
      <c r="C150" s="171">
        <v>4842</v>
      </c>
      <c r="D150" s="172">
        <v>3929</v>
      </c>
      <c r="E150" s="329">
        <v>8771</v>
      </c>
      <c r="F150" s="189" t="s">
        <v>276</v>
      </c>
      <c r="G150" s="756"/>
      <c r="H150" t="s">
        <v>275</v>
      </c>
      <c r="I150">
        <v>4842</v>
      </c>
      <c r="J150">
        <v>3929.0000000000005</v>
      </c>
      <c r="K150">
        <v>8771</v>
      </c>
      <c r="L150" s="514">
        <f t="shared" si="30"/>
        <v>0</v>
      </c>
      <c r="M150" s="514">
        <f t="shared" si="31"/>
        <v>0</v>
      </c>
      <c r="N150" s="514">
        <f t="shared" si="32"/>
        <v>0</v>
      </c>
    </row>
    <row r="151" spans="1:14" ht="15.75" x14ac:dyDescent="0.25">
      <c r="A151" s="753"/>
      <c r="B151" s="203" t="s">
        <v>277</v>
      </c>
      <c r="C151" s="171">
        <v>4917</v>
      </c>
      <c r="D151" s="172">
        <v>4010</v>
      </c>
      <c r="E151" s="329">
        <v>8927</v>
      </c>
      <c r="F151" s="189" t="s">
        <v>278</v>
      </c>
      <c r="G151" s="756"/>
      <c r="H151" t="s">
        <v>277</v>
      </c>
      <c r="I151">
        <v>4917</v>
      </c>
      <c r="J151">
        <v>4010.0000000000005</v>
      </c>
      <c r="K151">
        <v>8927</v>
      </c>
      <c r="L151" s="514">
        <f t="shared" si="30"/>
        <v>0</v>
      </c>
      <c r="M151" s="514">
        <f t="shared" si="31"/>
        <v>0</v>
      </c>
      <c r="N151" s="514">
        <f t="shared" si="32"/>
        <v>0</v>
      </c>
    </row>
    <row r="152" spans="1:14" ht="18.75" customHeight="1" x14ac:dyDescent="0.25">
      <c r="A152" s="753"/>
      <c r="B152" s="203" t="s">
        <v>279</v>
      </c>
      <c r="C152" s="171">
        <v>670</v>
      </c>
      <c r="D152" s="172">
        <v>662</v>
      </c>
      <c r="E152" s="329">
        <v>1332</v>
      </c>
      <c r="F152" s="189" t="s">
        <v>280</v>
      </c>
      <c r="G152" s="756"/>
      <c r="H152" t="s">
        <v>279</v>
      </c>
      <c r="I152">
        <v>670</v>
      </c>
      <c r="J152">
        <v>661.99999999999977</v>
      </c>
      <c r="K152">
        <v>1332.0000000000002</v>
      </c>
      <c r="L152" s="514">
        <f t="shared" si="30"/>
        <v>0</v>
      </c>
      <c r="M152" s="514">
        <f t="shared" si="31"/>
        <v>0</v>
      </c>
      <c r="N152" s="514">
        <f t="shared" si="32"/>
        <v>0</v>
      </c>
    </row>
    <row r="153" spans="1:14" ht="15.75" x14ac:dyDescent="0.25">
      <c r="A153" s="753"/>
      <c r="B153" s="203" t="s">
        <v>281</v>
      </c>
      <c r="C153" s="171">
        <v>1210</v>
      </c>
      <c r="D153" s="172">
        <v>603</v>
      </c>
      <c r="E153" s="329">
        <v>1813</v>
      </c>
      <c r="F153" s="189" t="s">
        <v>282</v>
      </c>
      <c r="G153" s="756"/>
      <c r="H153" t="s">
        <v>281</v>
      </c>
      <c r="I153">
        <v>1210.0000000000002</v>
      </c>
      <c r="J153">
        <v>603</v>
      </c>
      <c r="K153">
        <v>1813.0000000000002</v>
      </c>
      <c r="L153" s="514">
        <f t="shared" si="30"/>
        <v>0</v>
      </c>
      <c r="M153" s="514">
        <f t="shared" si="31"/>
        <v>0</v>
      </c>
      <c r="N153" s="514">
        <f t="shared" si="32"/>
        <v>0</v>
      </c>
    </row>
    <row r="154" spans="1:14" ht="18.75" customHeight="1" x14ac:dyDescent="0.25">
      <c r="A154" s="753"/>
      <c r="B154" s="203" t="s">
        <v>283</v>
      </c>
      <c r="C154" s="171">
        <v>913</v>
      </c>
      <c r="D154" s="172">
        <v>738</v>
      </c>
      <c r="E154" s="329">
        <v>1651</v>
      </c>
      <c r="F154" s="189" t="s">
        <v>284</v>
      </c>
      <c r="G154" s="756"/>
      <c r="H154" t="s">
        <v>283</v>
      </c>
      <c r="I154">
        <v>913.00000000000011</v>
      </c>
      <c r="J154">
        <v>738</v>
      </c>
      <c r="K154">
        <v>1651.0000000000002</v>
      </c>
      <c r="L154" s="514">
        <f t="shared" si="30"/>
        <v>0</v>
      </c>
      <c r="M154" s="514">
        <f t="shared" si="31"/>
        <v>0</v>
      </c>
      <c r="N154" s="514">
        <f t="shared" si="32"/>
        <v>0</v>
      </c>
    </row>
    <row r="155" spans="1:14" ht="15.75" x14ac:dyDescent="0.25">
      <c r="A155" s="753"/>
      <c r="B155" s="203" t="s">
        <v>285</v>
      </c>
      <c r="C155" s="171">
        <v>11</v>
      </c>
      <c r="D155" s="172">
        <v>0</v>
      </c>
      <c r="E155" s="329">
        <v>11</v>
      </c>
      <c r="F155" s="189" t="s">
        <v>286</v>
      </c>
      <c r="G155" s="756"/>
      <c r="H155" t="s">
        <v>285</v>
      </c>
      <c r="I155">
        <v>11</v>
      </c>
      <c r="J155">
        <v>0</v>
      </c>
      <c r="K155">
        <v>11</v>
      </c>
      <c r="L155" s="514">
        <f t="shared" si="30"/>
        <v>0</v>
      </c>
      <c r="M155" s="514">
        <f t="shared" si="31"/>
        <v>0</v>
      </c>
      <c r="N155" s="514">
        <f t="shared" si="32"/>
        <v>0</v>
      </c>
    </row>
    <row r="156" spans="1:14" ht="19.5" customHeight="1" thickBot="1" x14ac:dyDescent="0.3">
      <c r="A156" s="754"/>
      <c r="B156" s="212" t="s">
        <v>287</v>
      </c>
      <c r="C156" s="171">
        <v>61</v>
      </c>
      <c r="D156" s="172">
        <v>21</v>
      </c>
      <c r="E156" s="329">
        <v>82</v>
      </c>
      <c r="F156" s="190" t="s">
        <v>288</v>
      </c>
      <c r="G156" s="757"/>
      <c r="H156" t="s">
        <v>287</v>
      </c>
      <c r="I156">
        <v>60.999999999999993</v>
      </c>
      <c r="J156">
        <v>20.999999999999996</v>
      </c>
      <c r="K156">
        <v>82.000000000000014</v>
      </c>
      <c r="L156" s="514">
        <f t="shared" si="30"/>
        <v>0</v>
      </c>
      <c r="M156" s="514">
        <f t="shared" si="31"/>
        <v>0</v>
      </c>
      <c r="N156" s="514">
        <f t="shared" si="32"/>
        <v>0</v>
      </c>
    </row>
    <row r="157" spans="1:14" ht="19.5" customHeight="1" thickBot="1" x14ac:dyDescent="0.3">
      <c r="A157" s="763" t="s">
        <v>54</v>
      </c>
      <c r="B157" s="762"/>
      <c r="C157" s="225">
        <f>SUM(C149:C156)</f>
        <v>27013</v>
      </c>
      <c r="D157" s="225">
        <f t="shared" ref="D157:E157" si="35">SUM(D149:D156)</f>
        <v>22683</v>
      </c>
      <c r="E157" s="225">
        <f t="shared" si="35"/>
        <v>49696</v>
      </c>
      <c r="F157" s="761" t="s">
        <v>55</v>
      </c>
      <c r="G157" s="762"/>
      <c r="I157">
        <v>27013</v>
      </c>
      <c r="J157">
        <v>22683</v>
      </c>
      <c r="K157">
        <v>49696</v>
      </c>
      <c r="L157" s="514">
        <f t="shared" si="30"/>
        <v>0</v>
      </c>
      <c r="M157" s="514">
        <f t="shared" si="31"/>
        <v>0</v>
      </c>
      <c r="N157" s="514">
        <f t="shared" si="32"/>
        <v>0</v>
      </c>
    </row>
    <row r="158" spans="1:14" ht="15.75" x14ac:dyDescent="0.25">
      <c r="A158" s="752" t="s">
        <v>289</v>
      </c>
      <c r="B158" s="213" t="s">
        <v>290</v>
      </c>
      <c r="C158" s="173">
        <v>13063</v>
      </c>
      <c r="D158" s="174">
        <v>12965</v>
      </c>
      <c r="E158" s="328">
        <v>26028</v>
      </c>
      <c r="F158" s="191" t="s">
        <v>291</v>
      </c>
      <c r="G158" s="755" t="s">
        <v>292</v>
      </c>
      <c r="H158" t="s">
        <v>290</v>
      </c>
      <c r="I158">
        <v>13063</v>
      </c>
      <c r="J158">
        <v>12965</v>
      </c>
      <c r="K158">
        <v>26027.999999999996</v>
      </c>
      <c r="L158" s="514">
        <f t="shared" si="30"/>
        <v>0</v>
      </c>
      <c r="M158" s="514">
        <f t="shared" si="31"/>
        <v>0</v>
      </c>
      <c r="N158" s="514">
        <f t="shared" si="32"/>
        <v>0</v>
      </c>
    </row>
    <row r="159" spans="1:14" ht="15.75" x14ac:dyDescent="0.25">
      <c r="A159" s="753"/>
      <c r="B159" s="203" t="s">
        <v>293</v>
      </c>
      <c r="C159" s="171">
        <v>7506</v>
      </c>
      <c r="D159" s="172">
        <v>7277</v>
      </c>
      <c r="E159" s="329">
        <v>14783</v>
      </c>
      <c r="F159" s="189" t="s">
        <v>294</v>
      </c>
      <c r="G159" s="756"/>
      <c r="H159" t="s">
        <v>293</v>
      </c>
      <c r="I159">
        <v>7506.0000000000009</v>
      </c>
      <c r="J159">
        <v>7277</v>
      </c>
      <c r="K159">
        <v>14782.999999999998</v>
      </c>
      <c r="L159" s="514">
        <f t="shared" si="30"/>
        <v>0</v>
      </c>
      <c r="M159" s="514">
        <f t="shared" si="31"/>
        <v>0</v>
      </c>
      <c r="N159" s="514">
        <f t="shared" si="32"/>
        <v>0</v>
      </c>
    </row>
    <row r="160" spans="1:14" ht="15.75" x14ac:dyDescent="0.25">
      <c r="A160" s="753"/>
      <c r="B160" s="203" t="s">
        <v>295</v>
      </c>
      <c r="C160" s="171">
        <v>7914</v>
      </c>
      <c r="D160" s="172">
        <v>7674</v>
      </c>
      <c r="E160" s="329">
        <v>15588</v>
      </c>
      <c r="F160" s="189" t="s">
        <v>296</v>
      </c>
      <c r="G160" s="756"/>
      <c r="H160" t="s">
        <v>295</v>
      </c>
      <c r="I160">
        <v>7913.9999999999982</v>
      </c>
      <c r="J160">
        <v>7674</v>
      </c>
      <c r="K160">
        <v>15588</v>
      </c>
      <c r="L160" s="514">
        <f t="shared" si="30"/>
        <v>0</v>
      </c>
      <c r="M160" s="514">
        <f t="shared" si="31"/>
        <v>0</v>
      </c>
      <c r="N160" s="514">
        <f t="shared" si="32"/>
        <v>0</v>
      </c>
    </row>
    <row r="161" spans="1:14" ht="15.75" x14ac:dyDescent="0.25">
      <c r="A161" s="753"/>
      <c r="B161" s="203" t="s">
        <v>297</v>
      </c>
      <c r="C161" s="171">
        <v>6710</v>
      </c>
      <c r="D161" s="172">
        <v>6156</v>
      </c>
      <c r="E161" s="329">
        <v>12866</v>
      </c>
      <c r="F161" s="189" t="s">
        <v>298</v>
      </c>
      <c r="G161" s="756"/>
      <c r="H161" t="s">
        <v>297</v>
      </c>
      <c r="I161">
        <v>6710.0000000000009</v>
      </c>
      <c r="J161">
        <v>6156</v>
      </c>
      <c r="K161">
        <v>12865.999999999998</v>
      </c>
      <c r="L161" s="514">
        <f t="shared" si="30"/>
        <v>0</v>
      </c>
      <c r="M161" s="514">
        <f t="shared" si="31"/>
        <v>0</v>
      </c>
      <c r="N161" s="514">
        <f t="shared" si="32"/>
        <v>0</v>
      </c>
    </row>
    <row r="162" spans="1:14" ht="15.75" x14ac:dyDescent="0.25">
      <c r="A162" s="753"/>
      <c r="B162" s="203" t="s">
        <v>299</v>
      </c>
      <c r="C162" s="171">
        <v>2644</v>
      </c>
      <c r="D162" s="172">
        <v>2409</v>
      </c>
      <c r="E162" s="329">
        <v>5053</v>
      </c>
      <c r="F162" s="189" t="s">
        <v>300</v>
      </c>
      <c r="G162" s="756"/>
      <c r="H162" t="s">
        <v>299</v>
      </c>
      <c r="I162">
        <v>2644.0000000000005</v>
      </c>
      <c r="J162">
        <v>2409</v>
      </c>
      <c r="K162">
        <v>5052.9999999999991</v>
      </c>
      <c r="L162" s="514">
        <f t="shared" si="30"/>
        <v>0</v>
      </c>
      <c r="M162" s="514">
        <f t="shared" si="31"/>
        <v>0</v>
      </c>
      <c r="N162" s="514">
        <f t="shared" si="32"/>
        <v>0</v>
      </c>
    </row>
    <row r="163" spans="1:14" ht="15.75" x14ac:dyDescent="0.25">
      <c r="A163" s="753"/>
      <c r="B163" s="203" t="s">
        <v>301</v>
      </c>
      <c r="C163" s="171">
        <v>2741</v>
      </c>
      <c r="D163" s="172">
        <v>2478</v>
      </c>
      <c r="E163" s="329">
        <v>5219</v>
      </c>
      <c r="F163" s="189" t="s">
        <v>302</v>
      </c>
      <c r="G163" s="756"/>
      <c r="H163" t="s">
        <v>301</v>
      </c>
      <c r="I163">
        <v>2741</v>
      </c>
      <c r="J163">
        <v>2478</v>
      </c>
      <c r="K163">
        <v>5219</v>
      </c>
      <c r="L163" s="514">
        <f t="shared" si="30"/>
        <v>0</v>
      </c>
      <c r="M163" s="514">
        <f t="shared" si="31"/>
        <v>0</v>
      </c>
      <c r="N163" s="514">
        <f t="shared" si="32"/>
        <v>0</v>
      </c>
    </row>
    <row r="164" spans="1:14" ht="15.75" x14ac:dyDescent="0.25">
      <c r="A164" s="753"/>
      <c r="B164" s="203" t="s">
        <v>303</v>
      </c>
      <c r="C164" s="171">
        <v>2875</v>
      </c>
      <c r="D164" s="172">
        <v>2742</v>
      </c>
      <c r="E164" s="329">
        <v>5617</v>
      </c>
      <c r="F164" s="189" t="s">
        <v>304</v>
      </c>
      <c r="G164" s="756"/>
      <c r="H164" t="s">
        <v>303</v>
      </c>
      <c r="I164">
        <v>2875.0000000000005</v>
      </c>
      <c r="J164">
        <v>2742.0000000000009</v>
      </c>
      <c r="K164">
        <v>5617</v>
      </c>
      <c r="L164" s="514">
        <f t="shared" si="30"/>
        <v>0</v>
      </c>
      <c r="M164" s="514">
        <f t="shared" si="31"/>
        <v>0</v>
      </c>
      <c r="N164" s="514">
        <f t="shared" si="32"/>
        <v>0</v>
      </c>
    </row>
    <row r="165" spans="1:14" ht="15.75" x14ac:dyDescent="0.25">
      <c r="A165" s="753"/>
      <c r="B165" s="203" t="s">
        <v>305</v>
      </c>
      <c r="C165" s="171">
        <v>1023</v>
      </c>
      <c r="D165" s="172">
        <v>1041</v>
      </c>
      <c r="E165" s="329">
        <v>2064</v>
      </c>
      <c r="F165" s="189" t="s">
        <v>306</v>
      </c>
      <c r="G165" s="756"/>
      <c r="H165" t="s">
        <v>305</v>
      </c>
      <c r="I165">
        <v>1022.9999999999998</v>
      </c>
      <c r="J165">
        <v>1041</v>
      </c>
      <c r="K165">
        <v>2064</v>
      </c>
      <c r="L165" s="514">
        <f t="shared" si="30"/>
        <v>0</v>
      </c>
      <c r="M165" s="514">
        <f t="shared" si="31"/>
        <v>0</v>
      </c>
      <c r="N165" s="514">
        <f t="shared" si="32"/>
        <v>0</v>
      </c>
    </row>
    <row r="166" spans="1:14" ht="15.75" x14ac:dyDescent="0.25">
      <c r="A166" s="753"/>
      <c r="B166" s="203" t="s">
        <v>307</v>
      </c>
      <c r="C166" s="171">
        <v>2650</v>
      </c>
      <c r="D166" s="172">
        <v>2463</v>
      </c>
      <c r="E166" s="329">
        <v>5113</v>
      </c>
      <c r="F166" s="189" t="s">
        <v>308</v>
      </c>
      <c r="G166" s="756"/>
      <c r="H166" t="s">
        <v>307</v>
      </c>
      <c r="I166">
        <v>2650</v>
      </c>
      <c r="J166">
        <v>2463</v>
      </c>
      <c r="K166">
        <v>5113</v>
      </c>
      <c r="L166" s="514">
        <f t="shared" si="30"/>
        <v>0</v>
      </c>
      <c r="M166" s="514">
        <f t="shared" si="31"/>
        <v>0</v>
      </c>
      <c r="N166" s="514">
        <f t="shared" si="32"/>
        <v>0</v>
      </c>
    </row>
    <row r="167" spans="1:14" ht="15.75" x14ac:dyDescent="0.25">
      <c r="A167" s="753"/>
      <c r="B167" s="203" t="s">
        <v>309</v>
      </c>
      <c r="C167" s="171">
        <v>724</v>
      </c>
      <c r="D167" s="172">
        <v>657</v>
      </c>
      <c r="E167" s="329">
        <v>1381</v>
      </c>
      <c r="F167" s="189" t="s">
        <v>310</v>
      </c>
      <c r="G167" s="756"/>
      <c r="H167" t="s">
        <v>309</v>
      </c>
      <c r="I167">
        <v>724</v>
      </c>
      <c r="J167">
        <v>657</v>
      </c>
      <c r="K167">
        <v>1381.0000000000002</v>
      </c>
      <c r="L167" s="514">
        <f t="shared" si="30"/>
        <v>0</v>
      </c>
      <c r="M167" s="514">
        <f t="shared" si="31"/>
        <v>0</v>
      </c>
      <c r="N167" s="514">
        <f t="shared" si="32"/>
        <v>0</v>
      </c>
    </row>
    <row r="168" spans="1:14" ht="15.75" x14ac:dyDescent="0.25">
      <c r="A168" s="753"/>
      <c r="B168" s="203" t="s">
        <v>311</v>
      </c>
      <c r="C168" s="171">
        <v>861</v>
      </c>
      <c r="D168" s="172">
        <v>776</v>
      </c>
      <c r="E168" s="329">
        <v>1637</v>
      </c>
      <c r="F168" s="189" t="s">
        <v>312</v>
      </c>
      <c r="G168" s="756"/>
      <c r="H168" t="s">
        <v>311</v>
      </c>
      <c r="I168">
        <v>861</v>
      </c>
      <c r="J168">
        <v>776</v>
      </c>
      <c r="K168">
        <v>1637</v>
      </c>
      <c r="L168" s="514">
        <f t="shared" si="30"/>
        <v>0</v>
      </c>
      <c r="M168" s="514">
        <f t="shared" si="31"/>
        <v>0</v>
      </c>
      <c r="N168" s="514">
        <f t="shared" si="32"/>
        <v>0</v>
      </c>
    </row>
    <row r="169" spans="1:14" ht="16.5" thickBot="1" x14ac:dyDescent="0.3">
      <c r="A169" s="754"/>
      <c r="B169" s="214" t="s">
        <v>313</v>
      </c>
      <c r="C169" s="175">
        <v>629</v>
      </c>
      <c r="D169" s="176">
        <v>307</v>
      </c>
      <c r="E169" s="330">
        <v>936</v>
      </c>
      <c r="F169" s="192" t="s">
        <v>314</v>
      </c>
      <c r="G169" s="757"/>
      <c r="H169" t="s">
        <v>313</v>
      </c>
      <c r="I169">
        <v>629</v>
      </c>
      <c r="J169">
        <v>307</v>
      </c>
      <c r="K169">
        <v>936</v>
      </c>
      <c r="L169" s="514">
        <f t="shared" si="30"/>
        <v>0</v>
      </c>
      <c r="M169" s="514">
        <f t="shared" si="31"/>
        <v>0</v>
      </c>
      <c r="N169" s="514">
        <f t="shared" si="32"/>
        <v>0</v>
      </c>
    </row>
    <row r="170" spans="1:14" ht="19.5" customHeight="1" thickBot="1" x14ac:dyDescent="0.3">
      <c r="A170" s="763" t="s">
        <v>54</v>
      </c>
      <c r="B170" s="762"/>
      <c r="C170" s="225">
        <f>SUM(C158:C169)</f>
        <v>49340</v>
      </c>
      <c r="D170" s="225">
        <f t="shared" ref="D170:E170" si="36">SUM(D158:D169)</f>
        <v>46945</v>
      </c>
      <c r="E170" s="225">
        <f t="shared" si="36"/>
        <v>96285</v>
      </c>
      <c r="F170" s="761" t="s">
        <v>55</v>
      </c>
      <c r="G170" s="762"/>
      <c r="I170">
        <v>49340</v>
      </c>
      <c r="J170">
        <v>46945</v>
      </c>
      <c r="K170">
        <v>96284.999999999985</v>
      </c>
      <c r="L170" s="514">
        <f t="shared" si="30"/>
        <v>0</v>
      </c>
      <c r="M170" s="514">
        <f t="shared" si="31"/>
        <v>0</v>
      </c>
      <c r="N170" s="514">
        <f t="shared" si="32"/>
        <v>0</v>
      </c>
    </row>
    <row r="171" spans="1:14" ht="32.25" customHeight="1" thickBot="1" x14ac:dyDescent="0.3">
      <c r="A171" s="758" t="s">
        <v>2127</v>
      </c>
      <c r="B171" s="758"/>
      <c r="C171" s="175">
        <v>15347</v>
      </c>
      <c r="D171" s="299">
        <v>15386</v>
      </c>
      <c r="E171" s="529">
        <v>30733</v>
      </c>
      <c r="F171" s="759" t="s">
        <v>2225</v>
      </c>
      <c r="G171" s="760"/>
      <c r="H171" t="s">
        <v>2328</v>
      </c>
      <c r="I171">
        <v>15346.999999999996</v>
      </c>
      <c r="J171">
        <v>15386</v>
      </c>
      <c r="K171">
        <v>30733</v>
      </c>
      <c r="L171" s="514">
        <f t="shared" si="30"/>
        <v>0</v>
      </c>
      <c r="M171" s="514">
        <f t="shared" si="31"/>
        <v>0</v>
      </c>
      <c r="N171" s="514">
        <f t="shared" si="32"/>
        <v>0</v>
      </c>
    </row>
    <row r="172" spans="1:14" ht="19.5" customHeight="1" thickBot="1" x14ac:dyDescent="0.3">
      <c r="A172" s="763" t="s">
        <v>54</v>
      </c>
      <c r="B172" s="762"/>
      <c r="C172" s="225">
        <f>C171</f>
        <v>15347</v>
      </c>
      <c r="D172" s="225">
        <f t="shared" ref="D172:E172" si="37">D171</f>
        <v>15386</v>
      </c>
      <c r="E172" s="225">
        <f t="shared" si="37"/>
        <v>30733</v>
      </c>
      <c r="F172" s="761" t="s">
        <v>55</v>
      </c>
      <c r="G172" s="762"/>
      <c r="I172">
        <v>15346.999999999996</v>
      </c>
      <c r="J172">
        <v>15386</v>
      </c>
      <c r="K172">
        <v>30733</v>
      </c>
      <c r="L172" s="514">
        <f t="shared" si="30"/>
        <v>0</v>
      </c>
      <c r="M172" s="514">
        <f t="shared" si="31"/>
        <v>0</v>
      </c>
      <c r="N172" s="514">
        <f t="shared" si="32"/>
        <v>0</v>
      </c>
    </row>
    <row r="173" spans="1:14" ht="33" customHeight="1" thickBot="1" x14ac:dyDescent="0.3">
      <c r="A173" s="247" t="s">
        <v>316</v>
      </c>
      <c r="B173" s="249"/>
      <c r="C173" s="225">
        <f>C172+C170+C157+C148+C141+C127+C119+C113+C103+C95+C83+C77+C73+C65+C56+C50+C41+C38+C27</f>
        <v>1123700</v>
      </c>
      <c r="D173" s="225">
        <f t="shared" ref="D173:E173" si="38">D172+D170+D157+D148+D141+D127+D119+D113+D103+D95+D83+D77+D73+D65+D56+D50+D41+D38+D27</f>
        <v>1049500</v>
      </c>
      <c r="E173" s="225">
        <f t="shared" si="38"/>
        <v>2173200</v>
      </c>
      <c r="F173" s="182" t="s">
        <v>2263</v>
      </c>
      <c r="G173" s="248"/>
      <c r="I173">
        <v>1123699.9999999998</v>
      </c>
      <c r="J173">
        <v>1049500.0000000005</v>
      </c>
      <c r="K173">
        <v>2173200</v>
      </c>
      <c r="L173" s="514">
        <f t="shared" si="30"/>
        <v>0</v>
      </c>
      <c r="M173" s="514">
        <f t="shared" si="31"/>
        <v>0</v>
      </c>
      <c r="N173" s="514">
        <f t="shared" si="32"/>
        <v>0</v>
      </c>
    </row>
    <row r="174" spans="1:14" s="135" customFormat="1" ht="19.5" customHeight="1" x14ac:dyDescent="0.25">
      <c r="A174" s="536" t="s">
        <v>657</v>
      </c>
      <c r="B174" s="536"/>
      <c r="C174" s="136"/>
      <c r="D174" s="137"/>
      <c r="E174" s="537" t="s">
        <v>2137</v>
      </c>
      <c r="F174" s="537"/>
      <c r="G174" s="537"/>
      <c r="H174" t="s">
        <v>1414</v>
      </c>
      <c r="I174">
        <v>5766.0000000000009</v>
      </c>
      <c r="J174">
        <v>5680</v>
      </c>
      <c r="K174">
        <v>11446.000000000002</v>
      </c>
      <c r="L174" s="514">
        <f t="shared" si="30"/>
        <v>-5766.0000000000009</v>
      </c>
      <c r="M174" s="514">
        <f t="shared" si="31"/>
        <v>-5680</v>
      </c>
      <c r="N174" s="514" t="e">
        <f t="shared" si="32"/>
        <v>#VALUE!</v>
      </c>
    </row>
    <row r="175" spans="1:14" ht="19.5" customHeight="1" x14ac:dyDescent="0.25">
      <c r="C175" s="109"/>
      <c r="D175" s="109"/>
      <c r="E175" s="109"/>
      <c r="H175" t="s">
        <v>1417</v>
      </c>
      <c r="I175">
        <v>1445</v>
      </c>
      <c r="J175">
        <v>1332.0000000000002</v>
      </c>
      <c r="K175">
        <v>2777.0000000000005</v>
      </c>
      <c r="L175" s="514">
        <f t="shared" si="30"/>
        <v>-1445</v>
      </c>
      <c r="M175" s="514">
        <f t="shared" si="31"/>
        <v>-1332.0000000000002</v>
      </c>
      <c r="N175" s="514">
        <f t="shared" si="32"/>
        <v>-2777.0000000000005</v>
      </c>
    </row>
    <row r="176" spans="1:14" ht="19.5" customHeight="1" x14ac:dyDescent="0.25">
      <c r="C176" s="109"/>
      <c r="D176" s="109"/>
      <c r="E176" s="109"/>
      <c r="H176" t="s">
        <v>1419</v>
      </c>
      <c r="I176">
        <v>202.00000000000003</v>
      </c>
      <c r="J176">
        <v>120</v>
      </c>
      <c r="K176">
        <v>322</v>
      </c>
      <c r="L176" s="514">
        <f t="shared" si="30"/>
        <v>-202.00000000000003</v>
      </c>
      <c r="M176" s="514">
        <f t="shared" si="31"/>
        <v>-120</v>
      </c>
      <c r="N176" s="514">
        <f t="shared" si="32"/>
        <v>-322</v>
      </c>
    </row>
    <row r="177" spans="3:14" ht="19.5" customHeight="1" x14ac:dyDescent="0.25">
      <c r="C177" s="109"/>
      <c r="D177" s="109"/>
      <c r="E177" s="109"/>
      <c r="H177" t="s">
        <v>1421</v>
      </c>
      <c r="I177">
        <v>2444</v>
      </c>
      <c r="J177">
        <v>2362.0000000000005</v>
      </c>
      <c r="K177">
        <v>4806</v>
      </c>
      <c r="L177" s="514">
        <f t="shared" si="30"/>
        <v>-2444</v>
      </c>
      <c r="M177" s="514">
        <f t="shared" si="31"/>
        <v>-2362.0000000000005</v>
      </c>
      <c r="N177" s="514">
        <f t="shared" si="32"/>
        <v>-4806</v>
      </c>
    </row>
    <row r="178" spans="3:14" ht="19.5" customHeight="1" x14ac:dyDescent="0.25">
      <c r="H178" t="s">
        <v>1423</v>
      </c>
      <c r="I178">
        <v>366.00000000000006</v>
      </c>
      <c r="J178">
        <v>341</v>
      </c>
      <c r="K178">
        <v>707</v>
      </c>
      <c r="L178" s="514">
        <f t="shared" si="30"/>
        <v>-366.00000000000006</v>
      </c>
      <c r="M178" s="514">
        <f t="shared" si="31"/>
        <v>-341</v>
      </c>
      <c r="N178" s="514">
        <f t="shared" si="32"/>
        <v>-707</v>
      </c>
    </row>
    <row r="179" spans="3:14" ht="19.5" customHeight="1" x14ac:dyDescent="0.25">
      <c r="H179" t="s">
        <v>1425</v>
      </c>
      <c r="I179">
        <v>615.99999999999989</v>
      </c>
      <c r="J179">
        <v>317</v>
      </c>
      <c r="K179">
        <v>933.00000000000011</v>
      </c>
      <c r="L179" s="514">
        <f t="shared" si="30"/>
        <v>-615.99999999999989</v>
      </c>
      <c r="M179" s="514">
        <f t="shared" si="31"/>
        <v>-317</v>
      </c>
      <c r="N179" s="514">
        <f t="shared" si="32"/>
        <v>-933.00000000000011</v>
      </c>
    </row>
    <row r="180" spans="3:14" ht="19.5" customHeight="1" x14ac:dyDescent="0.25">
      <c r="C180" s="109"/>
      <c r="D180" s="109"/>
      <c r="E180" s="109"/>
      <c r="H180" t="s">
        <v>1427</v>
      </c>
      <c r="I180">
        <v>1228.9999999999998</v>
      </c>
      <c r="J180">
        <v>1152.9999999999998</v>
      </c>
      <c r="K180">
        <v>2382</v>
      </c>
      <c r="L180" s="514">
        <f t="shared" si="30"/>
        <v>-1228.9999999999998</v>
      </c>
      <c r="M180" s="514">
        <f t="shared" si="31"/>
        <v>-1152.9999999999998</v>
      </c>
      <c r="N180" s="514">
        <f t="shared" si="32"/>
        <v>-2382</v>
      </c>
    </row>
    <row r="181" spans="3:14" ht="19.5" customHeight="1" x14ac:dyDescent="0.25">
      <c r="H181" t="s">
        <v>1429</v>
      </c>
      <c r="I181">
        <v>69062.000000000044</v>
      </c>
      <c r="J181">
        <v>60302.000000000036</v>
      </c>
      <c r="K181">
        <v>129364.00000000001</v>
      </c>
      <c r="L181" s="514">
        <f t="shared" si="30"/>
        <v>-69062.000000000044</v>
      </c>
      <c r="M181" s="514">
        <f t="shared" si="31"/>
        <v>-60302.000000000036</v>
      </c>
      <c r="N181" s="514">
        <f t="shared" si="32"/>
        <v>-129364.00000000001</v>
      </c>
    </row>
    <row r="182" spans="3:14" ht="19.5" customHeight="1" x14ac:dyDescent="0.25">
      <c r="H182" t="s">
        <v>1431</v>
      </c>
      <c r="I182">
        <v>3060</v>
      </c>
      <c r="J182">
        <v>2644</v>
      </c>
      <c r="K182">
        <v>5704</v>
      </c>
      <c r="L182" s="514">
        <f t="shared" si="30"/>
        <v>-3060</v>
      </c>
      <c r="M182" s="514">
        <f t="shared" si="31"/>
        <v>-2644</v>
      </c>
      <c r="N182" s="514">
        <f t="shared" si="32"/>
        <v>-5704</v>
      </c>
    </row>
    <row r="183" spans="3:14" ht="19.5" customHeight="1" x14ac:dyDescent="0.25">
      <c r="H183" t="s">
        <v>1433</v>
      </c>
      <c r="I183">
        <v>1018.9999999999999</v>
      </c>
      <c r="J183">
        <v>1008.9999999999999</v>
      </c>
      <c r="K183">
        <v>2027.9999999999998</v>
      </c>
      <c r="L183" s="514">
        <f t="shared" si="30"/>
        <v>-1018.9999999999999</v>
      </c>
      <c r="M183" s="514">
        <f t="shared" si="31"/>
        <v>-1008.9999999999999</v>
      </c>
      <c r="N183" s="514">
        <f t="shared" si="32"/>
        <v>-2027.9999999999998</v>
      </c>
    </row>
    <row r="184" spans="3:14" ht="19.5" customHeight="1" x14ac:dyDescent="0.25">
      <c r="H184" t="s">
        <v>1435</v>
      </c>
      <c r="I184">
        <v>1096.9999999999998</v>
      </c>
      <c r="J184">
        <v>1022</v>
      </c>
      <c r="K184">
        <v>2119</v>
      </c>
      <c r="L184" s="514">
        <f t="shared" si="30"/>
        <v>-1096.9999999999998</v>
      </c>
      <c r="M184" s="514">
        <f t="shared" si="31"/>
        <v>-1022</v>
      </c>
      <c r="N184" s="514">
        <f t="shared" si="32"/>
        <v>-2119</v>
      </c>
    </row>
    <row r="185" spans="3:14" ht="19.5" customHeight="1" x14ac:dyDescent="0.25">
      <c r="H185" t="s">
        <v>1195</v>
      </c>
      <c r="I185">
        <v>1018</v>
      </c>
      <c r="J185">
        <v>812.00000000000011</v>
      </c>
      <c r="K185">
        <v>1830</v>
      </c>
      <c r="L185" s="514">
        <f t="shared" si="30"/>
        <v>-1018</v>
      </c>
      <c r="M185" s="514">
        <f t="shared" si="31"/>
        <v>-812.00000000000011</v>
      </c>
      <c r="N185" s="514">
        <f t="shared" si="32"/>
        <v>-1830</v>
      </c>
    </row>
    <row r="186" spans="3:14" ht="19.5" customHeight="1" x14ac:dyDescent="0.25">
      <c r="H186" s="135" t="s">
        <v>1438</v>
      </c>
      <c r="I186" s="135">
        <v>85.999999999999986</v>
      </c>
      <c r="J186" s="135">
        <v>38.000000000000007</v>
      </c>
      <c r="K186" s="135">
        <v>124</v>
      </c>
      <c r="L186" s="514">
        <f t="shared" si="30"/>
        <v>-85.999999999999986</v>
      </c>
      <c r="M186" s="514">
        <f t="shared" si="31"/>
        <v>-38.000000000000007</v>
      </c>
      <c r="N186" s="514">
        <f t="shared" si="32"/>
        <v>-124</v>
      </c>
    </row>
    <row r="187" spans="3:14" ht="19.5" customHeight="1" x14ac:dyDescent="0.25">
      <c r="H187" t="s">
        <v>1440</v>
      </c>
      <c r="I187">
        <v>3963</v>
      </c>
      <c r="J187">
        <v>3674</v>
      </c>
      <c r="K187">
        <v>7637</v>
      </c>
      <c r="L187" s="514">
        <f t="shared" si="30"/>
        <v>-3963</v>
      </c>
      <c r="M187" s="514">
        <f t="shared" si="31"/>
        <v>-3674</v>
      </c>
      <c r="N187" s="514">
        <f t="shared" si="32"/>
        <v>-7637</v>
      </c>
    </row>
    <row r="188" spans="3:14" ht="19.5" customHeight="1" x14ac:dyDescent="0.25">
      <c r="H188" t="s">
        <v>1442</v>
      </c>
      <c r="I188">
        <v>1717</v>
      </c>
      <c r="J188">
        <v>1560</v>
      </c>
      <c r="K188">
        <v>3277.0000000000005</v>
      </c>
      <c r="L188" s="514">
        <f t="shared" si="30"/>
        <v>-1717</v>
      </c>
      <c r="M188" s="514">
        <f t="shared" si="31"/>
        <v>-1560</v>
      </c>
      <c r="N188" s="514">
        <f t="shared" si="32"/>
        <v>-3277.0000000000005</v>
      </c>
    </row>
    <row r="189" spans="3:14" ht="19.5" customHeight="1" x14ac:dyDescent="0.25">
      <c r="H189" t="s">
        <v>1444</v>
      </c>
      <c r="I189">
        <v>22</v>
      </c>
      <c r="J189">
        <v>4.9999999999999991</v>
      </c>
      <c r="K189">
        <v>27</v>
      </c>
      <c r="L189" s="514">
        <f t="shared" si="30"/>
        <v>-22</v>
      </c>
      <c r="M189" s="514">
        <f t="shared" si="31"/>
        <v>-4.9999999999999991</v>
      </c>
      <c r="N189" s="514">
        <f t="shared" si="32"/>
        <v>-27</v>
      </c>
    </row>
    <row r="190" spans="3:14" ht="19.5" customHeight="1" x14ac:dyDescent="0.25">
      <c r="H190" t="s">
        <v>1446</v>
      </c>
      <c r="I190">
        <v>111</v>
      </c>
      <c r="J190">
        <v>71</v>
      </c>
      <c r="K190">
        <v>182</v>
      </c>
      <c r="L190" s="514">
        <f t="shared" si="30"/>
        <v>-111</v>
      </c>
      <c r="M190" s="514">
        <f t="shared" si="31"/>
        <v>-71</v>
      </c>
      <c r="N190" s="514">
        <f t="shared" si="32"/>
        <v>-182</v>
      </c>
    </row>
    <row r="191" spans="3:14" ht="19.5" customHeight="1" x14ac:dyDescent="0.25">
      <c r="H191" t="s">
        <v>1448</v>
      </c>
      <c r="I191">
        <v>7</v>
      </c>
      <c r="J191">
        <v>0</v>
      </c>
      <c r="K191">
        <v>7</v>
      </c>
      <c r="L191" s="514">
        <f t="shared" si="30"/>
        <v>-7</v>
      </c>
      <c r="M191" s="514">
        <f t="shared" si="31"/>
        <v>0</v>
      </c>
      <c r="N191" s="514">
        <f t="shared" si="32"/>
        <v>-7</v>
      </c>
    </row>
    <row r="192" spans="3:14" ht="19.5" customHeight="1" x14ac:dyDescent="0.25">
      <c r="H192" t="s">
        <v>549</v>
      </c>
      <c r="I192">
        <v>4073</v>
      </c>
      <c r="J192">
        <v>3605.9999999999991</v>
      </c>
      <c r="K192">
        <v>7679</v>
      </c>
      <c r="L192" s="514">
        <f t="shared" ref="L192:L237" si="39">C192-I192</f>
        <v>-4073</v>
      </c>
      <c r="M192" s="514">
        <f t="shared" ref="M192:M237" si="40">D192-J192</f>
        <v>-3605.9999999999991</v>
      </c>
      <c r="N192" s="514">
        <f t="shared" ref="N192:N237" si="41">E192-K192</f>
        <v>-7679</v>
      </c>
    </row>
    <row r="193" spans="8:14" ht="19.5" customHeight="1" x14ac:dyDescent="0.25">
      <c r="H193" t="s">
        <v>1451</v>
      </c>
      <c r="I193">
        <v>6</v>
      </c>
      <c r="J193">
        <v>0</v>
      </c>
      <c r="K193">
        <v>6</v>
      </c>
      <c r="L193" s="514">
        <f t="shared" si="39"/>
        <v>-6</v>
      </c>
      <c r="M193" s="514">
        <f t="shared" si="40"/>
        <v>0</v>
      </c>
      <c r="N193" s="514">
        <f t="shared" si="41"/>
        <v>-6</v>
      </c>
    </row>
    <row r="194" spans="8:14" ht="19.5" customHeight="1" x14ac:dyDescent="0.25">
      <c r="H194" t="s">
        <v>1453</v>
      </c>
      <c r="I194">
        <v>6</v>
      </c>
      <c r="J194">
        <v>0</v>
      </c>
      <c r="K194">
        <v>6</v>
      </c>
      <c r="L194" s="514">
        <f t="shared" si="39"/>
        <v>-6</v>
      </c>
      <c r="M194" s="514">
        <f t="shared" si="40"/>
        <v>0</v>
      </c>
      <c r="N194" s="514">
        <f t="shared" si="41"/>
        <v>-6</v>
      </c>
    </row>
    <row r="195" spans="8:14" ht="19.5" customHeight="1" x14ac:dyDescent="0.25">
      <c r="H195" t="s">
        <v>1455</v>
      </c>
      <c r="I195">
        <v>155</v>
      </c>
      <c r="J195">
        <v>137</v>
      </c>
      <c r="K195">
        <v>292</v>
      </c>
      <c r="L195" s="514">
        <f t="shared" si="39"/>
        <v>-155</v>
      </c>
      <c r="M195" s="514">
        <f t="shared" si="40"/>
        <v>-137</v>
      </c>
      <c r="N195" s="514">
        <f t="shared" si="41"/>
        <v>-292</v>
      </c>
    </row>
    <row r="196" spans="8:14" ht="19.5" customHeight="1" x14ac:dyDescent="0.25">
      <c r="H196" t="s">
        <v>1457</v>
      </c>
      <c r="I196">
        <v>70.000000000000014</v>
      </c>
      <c r="J196">
        <v>22.000000000000007</v>
      </c>
      <c r="K196">
        <v>92</v>
      </c>
      <c r="L196" s="514">
        <f t="shared" si="39"/>
        <v>-70.000000000000014</v>
      </c>
      <c r="M196" s="514">
        <f t="shared" si="40"/>
        <v>-22.000000000000007</v>
      </c>
      <c r="N196" s="514">
        <f t="shared" si="41"/>
        <v>-92</v>
      </c>
    </row>
    <row r="197" spans="8:14" ht="19.5" customHeight="1" x14ac:dyDescent="0.25">
      <c r="I197">
        <v>97540.000000000044</v>
      </c>
      <c r="J197">
        <v>86207.000000000029</v>
      </c>
      <c r="K197">
        <v>183747</v>
      </c>
      <c r="L197" s="514">
        <f t="shared" si="39"/>
        <v>-97540.000000000044</v>
      </c>
      <c r="M197" s="514">
        <f t="shared" si="40"/>
        <v>-86207.000000000029</v>
      </c>
      <c r="N197" s="514">
        <f t="shared" si="41"/>
        <v>-183747</v>
      </c>
    </row>
    <row r="198" spans="8:14" ht="19.5" customHeight="1" x14ac:dyDescent="0.25">
      <c r="H198" t="s">
        <v>1460</v>
      </c>
      <c r="I198">
        <v>2044.9999999999998</v>
      </c>
      <c r="J198">
        <v>1788.0000000000002</v>
      </c>
      <c r="K198">
        <v>3833</v>
      </c>
      <c r="L198" s="514">
        <f t="shared" si="39"/>
        <v>-2044.9999999999998</v>
      </c>
      <c r="M198" s="514">
        <f t="shared" si="40"/>
        <v>-1788.0000000000002</v>
      </c>
      <c r="N198" s="514">
        <f t="shared" si="41"/>
        <v>-3833</v>
      </c>
    </row>
    <row r="199" spans="8:14" ht="19.5" customHeight="1" x14ac:dyDescent="0.25">
      <c r="H199" t="s">
        <v>1463</v>
      </c>
      <c r="I199">
        <v>243</v>
      </c>
      <c r="J199">
        <v>235</v>
      </c>
      <c r="K199">
        <v>478</v>
      </c>
      <c r="L199" s="514">
        <f t="shared" si="39"/>
        <v>-243</v>
      </c>
      <c r="M199" s="514">
        <f t="shared" si="40"/>
        <v>-235</v>
      </c>
      <c r="N199" s="514">
        <f t="shared" si="41"/>
        <v>-478</v>
      </c>
    </row>
    <row r="200" spans="8:14" ht="19.5" customHeight="1" x14ac:dyDescent="0.25">
      <c r="H200" t="s">
        <v>1465</v>
      </c>
      <c r="I200">
        <v>5216.0000000000009</v>
      </c>
      <c r="J200">
        <v>4981</v>
      </c>
      <c r="K200">
        <v>10197.000000000002</v>
      </c>
      <c r="L200" s="514">
        <f t="shared" si="39"/>
        <v>-5216.0000000000009</v>
      </c>
      <c r="M200" s="514">
        <f t="shared" si="40"/>
        <v>-4981</v>
      </c>
      <c r="N200" s="514">
        <f t="shared" si="41"/>
        <v>-10197.000000000002</v>
      </c>
    </row>
    <row r="201" spans="8:14" ht="19.5" customHeight="1" x14ac:dyDescent="0.25">
      <c r="H201" t="s">
        <v>1467</v>
      </c>
      <c r="I201">
        <v>3350</v>
      </c>
      <c r="J201">
        <v>3231</v>
      </c>
      <c r="K201">
        <v>6581.0000000000009</v>
      </c>
      <c r="L201" s="514">
        <f t="shared" si="39"/>
        <v>-3350</v>
      </c>
      <c r="M201" s="514">
        <f t="shared" si="40"/>
        <v>-3231</v>
      </c>
      <c r="N201" s="514">
        <f t="shared" si="41"/>
        <v>-6581.0000000000009</v>
      </c>
    </row>
    <row r="202" spans="8:14" ht="19.5" customHeight="1" x14ac:dyDescent="0.25">
      <c r="H202" t="s">
        <v>1469</v>
      </c>
      <c r="I202">
        <v>641</v>
      </c>
      <c r="J202">
        <v>571</v>
      </c>
      <c r="K202">
        <v>1212</v>
      </c>
      <c r="L202" s="514">
        <f t="shared" si="39"/>
        <v>-641</v>
      </c>
      <c r="M202" s="514">
        <f t="shared" si="40"/>
        <v>-571</v>
      </c>
      <c r="N202" s="514">
        <f t="shared" si="41"/>
        <v>-1212</v>
      </c>
    </row>
    <row r="203" spans="8:14" ht="19.5" customHeight="1" x14ac:dyDescent="0.25">
      <c r="H203" t="s">
        <v>1471</v>
      </c>
      <c r="I203">
        <v>115.99999999999999</v>
      </c>
      <c r="J203">
        <v>100</v>
      </c>
      <c r="K203">
        <v>216</v>
      </c>
      <c r="L203" s="514">
        <f t="shared" si="39"/>
        <v>-115.99999999999999</v>
      </c>
      <c r="M203" s="514">
        <f t="shared" si="40"/>
        <v>-100</v>
      </c>
      <c r="N203" s="514">
        <f t="shared" si="41"/>
        <v>-216</v>
      </c>
    </row>
    <row r="204" spans="8:14" ht="19.5" customHeight="1" x14ac:dyDescent="0.25">
      <c r="H204" t="s">
        <v>1473</v>
      </c>
      <c r="I204">
        <v>204.99999999999997</v>
      </c>
      <c r="J204">
        <v>231</v>
      </c>
      <c r="K204">
        <v>436</v>
      </c>
      <c r="L204" s="514">
        <f t="shared" si="39"/>
        <v>-204.99999999999997</v>
      </c>
      <c r="M204" s="514">
        <f t="shared" si="40"/>
        <v>-231</v>
      </c>
      <c r="N204" s="514">
        <f t="shared" si="41"/>
        <v>-436</v>
      </c>
    </row>
    <row r="205" spans="8:14" ht="19.5" customHeight="1" x14ac:dyDescent="0.25">
      <c r="H205" t="s">
        <v>1475</v>
      </c>
      <c r="I205">
        <v>213</v>
      </c>
      <c r="J205">
        <v>217</v>
      </c>
      <c r="K205">
        <v>430</v>
      </c>
      <c r="L205" s="514">
        <f t="shared" si="39"/>
        <v>-213</v>
      </c>
      <c r="M205" s="514">
        <f t="shared" si="40"/>
        <v>-217</v>
      </c>
      <c r="N205" s="514">
        <f t="shared" si="41"/>
        <v>-430</v>
      </c>
    </row>
    <row r="206" spans="8:14" ht="19.5" customHeight="1" x14ac:dyDescent="0.25">
      <c r="H206" t="s">
        <v>1477</v>
      </c>
      <c r="I206">
        <v>435</v>
      </c>
      <c r="J206">
        <v>456</v>
      </c>
      <c r="K206">
        <v>891</v>
      </c>
      <c r="L206" s="514">
        <f t="shared" si="39"/>
        <v>-435</v>
      </c>
      <c r="M206" s="514">
        <f t="shared" si="40"/>
        <v>-456</v>
      </c>
      <c r="N206" s="514">
        <f t="shared" si="41"/>
        <v>-891</v>
      </c>
    </row>
    <row r="207" spans="8:14" ht="19.5" customHeight="1" x14ac:dyDescent="0.25">
      <c r="H207" t="s">
        <v>1479</v>
      </c>
      <c r="I207">
        <v>298</v>
      </c>
      <c r="J207">
        <v>271.99999999999994</v>
      </c>
      <c r="K207">
        <v>570</v>
      </c>
      <c r="L207" s="514">
        <f t="shared" si="39"/>
        <v>-298</v>
      </c>
      <c r="M207" s="514">
        <f t="shared" si="40"/>
        <v>-271.99999999999994</v>
      </c>
      <c r="N207" s="514">
        <f t="shared" si="41"/>
        <v>-570</v>
      </c>
    </row>
    <row r="208" spans="8:14" ht="19.5" customHeight="1" x14ac:dyDescent="0.25">
      <c r="H208" t="s">
        <v>1481</v>
      </c>
      <c r="I208">
        <v>49.000000000000007</v>
      </c>
      <c r="J208">
        <v>27.999999999999993</v>
      </c>
      <c r="K208">
        <v>76.999999999999986</v>
      </c>
      <c r="L208" s="514">
        <f t="shared" si="39"/>
        <v>-49.000000000000007</v>
      </c>
      <c r="M208" s="514">
        <f t="shared" si="40"/>
        <v>-27.999999999999993</v>
      </c>
      <c r="N208" s="514">
        <f t="shared" si="41"/>
        <v>-76.999999999999986</v>
      </c>
    </row>
    <row r="209" spans="8:14" ht="19.5" customHeight="1" x14ac:dyDescent="0.25">
      <c r="H209" t="s">
        <v>467</v>
      </c>
      <c r="I209">
        <v>132.99999999999997</v>
      </c>
      <c r="J209">
        <v>84.000000000000014</v>
      </c>
      <c r="K209">
        <v>217</v>
      </c>
      <c r="L209" s="514">
        <f t="shared" si="39"/>
        <v>-132.99999999999997</v>
      </c>
      <c r="M209" s="514">
        <f t="shared" si="40"/>
        <v>-84.000000000000014</v>
      </c>
      <c r="N209" s="514">
        <f t="shared" si="41"/>
        <v>-217</v>
      </c>
    </row>
    <row r="210" spans="8:14" ht="19.5" customHeight="1" x14ac:dyDescent="0.25">
      <c r="H210" t="s">
        <v>1484</v>
      </c>
      <c r="I210">
        <v>223.99999999999997</v>
      </c>
      <c r="J210">
        <v>223.99999999999997</v>
      </c>
      <c r="K210">
        <v>448</v>
      </c>
      <c r="L210" s="514">
        <f t="shared" si="39"/>
        <v>-223.99999999999997</v>
      </c>
      <c r="M210" s="514">
        <f t="shared" si="40"/>
        <v>-223.99999999999997</v>
      </c>
      <c r="N210" s="514">
        <f t="shared" si="41"/>
        <v>-448</v>
      </c>
    </row>
    <row r="211" spans="8:14" ht="19.5" customHeight="1" x14ac:dyDescent="0.25">
      <c r="H211" t="s">
        <v>1486</v>
      </c>
      <c r="I211">
        <v>371</v>
      </c>
      <c r="J211">
        <v>346.00000000000006</v>
      </c>
      <c r="K211">
        <v>717</v>
      </c>
      <c r="L211" s="514">
        <f t="shared" si="39"/>
        <v>-371</v>
      </c>
      <c r="M211" s="514">
        <f t="shared" si="40"/>
        <v>-346.00000000000006</v>
      </c>
      <c r="N211" s="514">
        <f t="shared" si="41"/>
        <v>-717</v>
      </c>
    </row>
    <row r="212" spans="8:14" ht="19.5" customHeight="1" x14ac:dyDescent="0.25">
      <c r="H212" t="s">
        <v>1488</v>
      </c>
      <c r="I212">
        <v>218.99999999999997</v>
      </c>
      <c r="J212">
        <v>188.99999999999997</v>
      </c>
      <c r="K212">
        <v>408</v>
      </c>
      <c r="L212" s="514">
        <f t="shared" si="39"/>
        <v>-218.99999999999997</v>
      </c>
      <c r="M212" s="514">
        <f t="shared" si="40"/>
        <v>-188.99999999999997</v>
      </c>
      <c r="N212" s="514">
        <f t="shared" si="41"/>
        <v>-408</v>
      </c>
    </row>
    <row r="213" spans="8:14" ht="19.5" customHeight="1" x14ac:dyDescent="0.25">
      <c r="I213">
        <v>13758</v>
      </c>
      <c r="J213">
        <v>12953</v>
      </c>
      <c r="K213">
        <v>26711.000000000004</v>
      </c>
      <c r="L213" s="514">
        <f t="shared" si="39"/>
        <v>-13758</v>
      </c>
      <c r="M213" s="514">
        <f t="shared" si="40"/>
        <v>-12953</v>
      </c>
      <c r="N213" s="514">
        <f t="shared" si="41"/>
        <v>-26711.000000000004</v>
      </c>
    </row>
    <row r="214" spans="8:14" ht="19.5" customHeight="1" x14ac:dyDescent="0.25">
      <c r="H214" t="s">
        <v>1491</v>
      </c>
      <c r="I214">
        <v>4923</v>
      </c>
      <c r="J214">
        <v>3884</v>
      </c>
      <c r="K214">
        <v>8806.9999999999982</v>
      </c>
      <c r="L214" s="514">
        <f t="shared" si="39"/>
        <v>-4923</v>
      </c>
      <c r="M214" s="514">
        <f t="shared" si="40"/>
        <v>-3884</v>
      </c>
      <c r="N214" s="514">
        <f t="shared" si="41"/>
        <v>-8806.9999999999982</v>
      </c>
    </row>
    <row r="215" spans="8:14" ht="19.5" customHeight="1" x14ac:dyDescent="0.25">
      <c r="H215" t="s">
        <v>473</v>
      </c>
      <c r="I215">
        <v>234</v>
      </c>
      <c r="J215">
        <v>209</v>
      </c>
      <c r="K215">
        <v>443</v>
      </c>
      <c r="L215" s="514">
        <f t="shared" si="39"/>
        <v>-234</v>
      </c>
      <c r="M215" s="514">
        <f t="shared" si="40"/>
        <v>-209</v>
      </c>
      <c r="N215" s="514">
        <f t="shared" si="41"/>
        <v>-443</v>
      </c>
    </row>
    <row r="216" spans="8:14" ht="19.5" customHeight="1" x14ac:dyDescent="0.25">
      <c r="H216" t="s">
        <v>1495</v>
      </c>
      <c r="I216">
        <v>1358</v>
      </c>
      <c r="J216">
        <v>1270</v>
      </c>
      <c r="K216">
        <v>2627.9999999999995</v>
      </c>
      <c r="L216" s="514">
        <f t="shared" si="39"/>
        <v>-1358</v>
      </c>
      <c r="M216" s="514">
        <f t="shared" si="40"/>
        <v>-1270</v>
      </c>
      <c r="N216" s="514">
        <f t="shared" si="41"/>
        <v>-2627.9999999999995</v>
      </c>
    </row>
    <row r="217" spans="8:14" ht="19.5" customHeight="1" x14ac:dyDescent="0.25">
      <c r="H217" t="s">
        <v>1497</v>
      </c>
      <c r="I217">
        <v>225.00000000000003</v>
      </c>
      <c r="J217">
        <v>242</v>
      </c>
      <c r="K217">
        <v>466.99999999999994</v>
      </c>
      <c r="L217" s="514">
        <f t="shared" si="39"/>
        <v>-225.00000000000003</v>
      </c>
      <c r="M217" s="514">
        <f t="shared" si="40"/>
        <v>-242</v>
      </c>
      <c r="N217" s="514">
        <f t="shared" si="41"/>
        <v>-466.99999999999994</v>
      </c>
    </row>
    <row r="218" spans="8:14" ht="19.5" customHeight="1" x14ac:dyDescent="0.25">
      <c r="H218" t="s">
        <v>1499</v>
      </c>
      <c r="I218">
        <v>100</v>
      </c>
      <c r="J218">
        <v>104</v>
      </c>
      <c r="K218">
        <v>204</v>
      </c>
      <c r="L218" s="514">
        <f t="shared" si="39"/>
        <v>-100</v>
      </c>
      <c r="M218" s="514">
        <f t="shared" si="40"/>
        <v>-104</v>
      </c>
      <c r="N218" s="514">
        <f t="shared" si="41"/>
        <v>-204</v>
      </c>
    </row>
    <row r="219" spans="8:14" ht="19.5" customHeight="1" x14ac:dyDescent="0.25">
      <c r="H219" t="s">
        <v>1501</v>
      </c>
      <c r="I219">
        <v>57.999999999999993</v>
      </c>
      <c r="J219">
        <v>14.000000000000004</v>
      </c>
      <c r="K219">
        <v>71.999999999999986</v>
      </c>
      <c r="L219" s="514">
        <f t="shared" si="39"/>
        <v>-57.999999999999993</v>
      </c>
      <c r="M219" s="514">
        <f t="shared" si="40"/>
        <v>-14.000000000000004</v>
      </c>
      <c r="N219" s="514">
        <f t="shared" si="41"/>
        <v>-71.999999999999986</v>
      </c>
    </row>
    <row r="220" spans="8:14" ht="19.5" customHeight="1" x14ac:dyDescent="0.25">
      <c r="H220" t="s">
        <v>1503</v>
      </c>
      <c r="I220">
        <v>12</v>
      </c>
      <c r="J220">
        <v>20</v>
      </c>
      <c r="K220">
        <v>32</v>
      </c>
      <c r="L220" s="514">
        <f t="shared" si="39"/>
        <v>-12</v>
      </c>
      <c r="M220" s="514">
        <f t="shared" si="40"/>
        <v>-20</v>
      </c>
      <c r="N220" s="514">
        <f t="shared" si="41"/>
        <v>-32</v>
      </c>
    </row>
    <row r="221" spans="8:14" ht="19.5" customHeight="1" x14ac:dyDescent="0.25">
      <c r="H221" t="s">
        <v>1505</v>
      </c>
      <c r="I221">
        <v>28</v>
      </c>
      <c r="J221">
        <v>11</v>
      </c>
      <c r="K221">
        <v>39</v>
      </c>
      <c r="L221" s="514">
        <f t="shared" si="39"/>
        <v>-28</v>
      </c>
      <c r="M221" s="514">
        <f t="shared" si="40"/>
        <v>-11</v>
      </c>
      <c r="N221" s="514">
        <f t="shared" si="41"/>
        <v>-39</v>
      </c>
    </row>
    <row r="222" spans="8:14" ht="19.5" customHeight="1" x14ac:dyDescent="0.25">
      <c r="H222" t="s">
        <v>1507</v>
      </c>
      <c r="I222">
        <v>289</v>
      </c>
      <c r="J222">
        <v>262</v>
      </c>
      <c r="K222">
        <v>551</v>
      </c>
      <c r="L222" s="514">
        <f t="shared" si="39"/>
        <v>-289</v>
      </c>
      <c r="M222" s="514">
        <f t="shared" si="40"/>
        <v>-262</v>
      </c>
      <c r="N222" s="514">
        <f t="shared" si="41"/>
        <v>-551</v>
      </c>
    </row>
    <row r="223" spans="8:14" ht="19.5" customHeight="1" x14ac:dyDescent="0.25">
      <c r="H223" t="s">
        <v>1508</v>
      </c>
      <c r="I223">
        <v>163.00000000000003</v>
      </c>
      <c r="J223">
        <v>170.00000000000003</v>
      </c>
      <c r="K223">
        <v>333</v>
      </c>
      <c r="L223" s="514">
        <f t="shared" si="39"/>
        <v>-163.00000000000003</v>
      </c>
      <c r="M223" s="514">
        <f t="shared" si="40"/>
        <v>-170.00000000000003</v>
      </c>
      <c r="N223" s="514">
        <f t="shared" si="41"/>
        <v>-333</v>
      </c>
    </row>
    <row r="224" spans="8:14" ht="19.5" customHeight="1" x14ac:dyDescent="0.25">
      <c r="H224" t="s">
        <v>1510</v>
      </c>
      <c r="I224">
        <v>30</v>
      </c>
      <c r="J224">
        <v>38</v>
      </c>
      <c r="K224">
        <v>68</v>
      </c>
      <c r="L224" s="514">
        <f t="shared" si="39"/>
        <v>-30</v>
      </c>
      <c r="M224" s="514">
        <f t="shared" si="40"/>
        <v>-38</v>
      </c>
      <c r="N224" s="514">
        <f t="shared" si="41"/>
        <v>-68</v>
      </c>
    </row>
    <row r="225" spans="8:14" ht="19.5" customHeight="1" x14ac:dyDescent="0.25">
      <c r="H225" t="s">
        <v>243</v>
      </c>
      <c r="I225">
        <v>113.99999999999999</v>
      </c>
      <c r="J225">
        <v>95.999999999999972</v>
      </c>
      <c r="K225">
        <v>209.99999999999997</v>
      </c>
      <c r="L225" s="514">
        <f t="shared" si="39"/>
        <v>-113.99999999999999</v>
      </c>
      <c r="M225" s="514">
        <f t="shared" si="40"/>
        <v>-95.999999999999972</v>
      </c>
      <c r="N225" s="514">
        <f t="shared" si="41"/>
        <v>-209.99999999999997</v>
      </c>
    </row>
    <row r="226" spans="8:14" ht="19.5" customHeight="1" x14ac:dyDescent="0.25">
      <c r="H226" t="s">
        <v>1512</v>
      </c>
      <c r="I226">
        <v>334.00000000000006</v>
      </c>
      <c r="J226">
        <v>364.99999999999994</v>
      </c>
      <c r="K226">
        <v>699</v>
      </c>
      <c r="L226" s="514">
        <f t="shared" si="39"/>
        <v>-334.00000000000006</v>
      </c>
      <c r="M226" s="514">
        <f t="shared" si="40"/>
        <v>-364.99999999999994</v>
      </c>
      <c r="N226" s="514">
        <f t="shared" si="41"/>
        <v>-699</v>
      </c>
    </row>
    <row r="227" spans="8:14" ht="19.5" customHeight="1" x14ac:dyDescent="0.25">
      <c r="H227" t="s">
        <v>1514</v>
      </c>
      <c r="I227">
        <v>222</v>
      </c>
      <c r="J227">
        <v>194</v>
      </c>
      <c r="K227">
        <v>415.99999999999994</v>
      </c>
      <c r="L227" s="514">
        <f t="shared" si="39"/>
        <v>-222</v>
      </c>
      <c r="M227" s="514">
        <f t="shared" si="40"/>
        <v>-194</v>
      </c>
      <c r="N227" s="514">
        <f t="shared" si="41"/>
        <v>-415.99999999999994</v>
      </c>
    </row>
    <row r="228" spans="8:14" ht="19.5" customHeight="1" x14ac:dyDescent="0.25">
      <c r="H228" t="s">
        <v>1516</v>
      </c>
      <c r="I228">
        <v>892.00000000000011</v>
      </c>
      <c r="J228">
        <v>866.99999999999989</v>
      </c>
      <c r="K228">
        <v>1759</v>
      </c>
      <c r="L228" s="514">
        <f t="shared" si="39"/>
        <v>-892.00000000000011</v>
      </c>
      <c r="M228" s="514">
        <f t="shared" si="40"/>
        <v>-866.99999999999989</v>
      </c>
      <c r="N228" s="514">
        <f t="shared" si="41"/>
        <v>-1759</v>
      </c>
    </row>
    <row r="229" spans="8:14" ht="19.5" customHeight="1" x14ac:dyDescent="0.25">
      <c r="H229" t="s">
        <v>1518</v>
      </c>
      <c r="I229">
        <v>86</v>
      </c>
      <c r="J229">
        <v>15.999999999999995</v>
      </c>
      <c r="K229">
        <v>102</v>
      </c>
      <c r="L229" s="514">
        <f t="shared" si="39"/>
        <v>-86</v>
      </c>
      <c r="M229" s="514">
        <f t="shared" si="40"/>
        <v>-15.999999999999995</v>
      </c>
      <c r="N229" s="514">
        <f t="shared" si="41"/>
        <v>-102</v>
      </c>
    </row>
    <row r="230" spans="8:14" ht="19.5" customHeight="1" x14ac:dyDescent="0.25">
      <c r="H230" t="s">
        <v>1520</v>
      </c>
      <c r="I230">
        <v>65</v>
      </c>
      <c r="J230">
        <v>49.999999999999993</v>
      </c>
      <c r="K230">
        <v>115.00000000000001</v>
      </c>
      <c r="L230" s="514">
        <f t="shared" si="39"/>
        <v>-65</v>
      </c>
      <c r="M230" s="514">
        <f t="shared" si="40"/>
        <v>-49.999999999999993</v>
      </c>
      <c r="N230" s="514">
        <f t="shared" si="41"/>
        <v>-115.00000000000001</v>
      </c>
    </row>
    <row r="231" spans="8:14" ht="19.5" customHeight="1" x14ac:dyDescent="0.25">
      <c r="H231" t="s">
        <v>1522</v>
      </c>
      <c r="I231">
        <v>69</v>
      </c>
      <c r="J231">
        <v>68</v>
      </c>
      <c r="K231">
        <v>137</v>
      </c>
      <c r="L231" s="514">
        <f t="shared" si="39"/>
        <v>-69</v>
      </c>
      <c r="M231" s="514">
        <f t="shared" si="40"/>
        <v>-68</v>
      </c>
      <c r="N231" s="514">
        <f t="shared" si="41"/>
        <v>-137</v>
      </c>
    </row>
    <row r="232" spans="8:14" ht="19.5" customHeight="1" x14ac:dyDescent="0.25">
      <c r="H232" t="s">
        <v>1523</v>
      </c>
      <c r="I232">
        <v>134</v>
      </c>
      <c r="J232">
        <v>118.99999999999997</v>
      </c>
      <c r="K232">
        <v>252.99999999999997</v>
      </c>
      <c r="L232" s="514">
        <f t="shared" si="39"/>
        <v>-134</v>
      </c>
      <c r="M232" s="514">
        <f t="shared" si="40"/>
        <v>-118.99999999999997</v>
      </c>
      <c r="N232" s="514">
        <f t="shared" si="41"/>
        <v>-252.99999999999997</v>
      </c>
    </row>
    <row r="233" spans="8:14" ht="19.5" customHeight="1" x14ac:dyDescent="0.25">
      <c r="H233" t="s">
        <v>1525</v>
      </c>
      <c r="I233">
        <v>41</v>
      </c>
      <c r="J233">
        <v>5.9999999999999964</v>
      </c>
      <c r="K233">
        <v>46.999999999999993</v>
      </c>
      <c r="L233" s="514">
        <f t="shared" si="39"/>
        <v>-41</v>
      </c>
      <c r="M233" s="514">
        <f t="shared" si="40"/>
        <v>-5.9999999999999964</v>
      </c>
      <c r="N233" s="514">
        <f t="shared" si="41"/>
        <v>-46.999999999999993</v>
      </c>
    </row>
    <row r="234" spans="8:14" ht="19.5" customHeight="1" x14ac:dyDescent="0.25">
      <c r="I234">
        <v>9377</v>
      </c>
      <c r="J234">
        <v>8005</v>
      </c>
      <c r="K234">
        <v>17382</v>
      </c>
      <c r="L234" s="514">
        <f t="shared" si="39"/>
        <v>-9377</v>
      </c>
      <c r="M234" s="514">
        <f t="shared" si="40"/>
        <v>-8005</v>
      </c>
      <c r="N234" s="514">
        <f t="shared" si="41"/>
        <v>-17382</v>
      </c>
    </row>
    <row r="235" spans="8:14" ht="19.5" customHeight="1" x14ac:dyDescent="0.25">
      <c r="H235" t="s">
        <v>1528</v>
      </c>
      <c r="I235">
        <v>251.99999999999997</v>
      </c>
      <c r="J235">
        <v>239.00000000000003</v>
      </c>
      <c r="K235">
        <v>491.00000000000011</v>
      </c>
      <c r="L235" s="514">
        <f t="shared" si="39"/>
        <v>-251.99999999999997</v>
      </c>
      <c r="M235" s="514">
        <f t="shared" si="40"/>
        <v>-239.00000000000003</v>
      </c>
      <c r="N235" s="514">
        <f t="shared" si="41"/>
        <v>-491.00000000000011</v>
      </c>
    </row>
    <row r="236" spans="8:14" ht="19.5" customHeight="1" x14ac:dyDescent="0.25">
      <c r="H236" t="s">
        <v>1531</v>
      </c>
      <c r="I236">
        <v>34</v>
      </c>
      <c r="J236">
        <v>16.000000000000004</v>
      </c>
      <c r="K236">
        <v>49.999999999999993</v>
      </c>
      <c r="L236" s="514">
        <f t="shared" si="39"/>
        <v>-34</v>
      </c>
      <c r="M236" s="514">
        <f t="shared" si="40"/>
        <v>-16.000000000000004</v>
      </c>
      <c r="N236" s="514">
        <f t="shared" si="41"/>
        <v>-49.999999999999993</v>
      </c>
    </row>
    <row r="237" spans="8:14" ht="19.5" customHeight="1" x14ac:dyDescent="0.25">
      <c r="H237" t="s">
        <v>1533</v>
      </c>
      <c r="I237">
        <v>65</v>
      </c>
      <c r="J237">
        <v>43</v>
      </c>
      <c r="K237">
        <v>108.00000000000001</v>
      </c>
      <c r="L237" s="514">
        <f t="shared" si="39"/>
        <v>-65</v>
      </c>
      <c r="M237" s="514">
        <f t="shared" si="40"/>
        <v>-43</v>
      </c>
      <c r="N237" s="514">
        <f t="shared" si="41"/>
        <v>-108.00000000000001</v>
      </c>
    </row>
    <row r="238" spans="8:14" ht="19.5" customHeight="1" x14ac:dyDescent="0.25">
      <c r="H238" t="s">
        <v>1535</v>
      </c>
      <c r="I238">
        <v>65.999999999999986</v>
      </c>
      <c r="J238">
        <v>45.000000000000007</v>
      </c>
      <c r="K238">
        <v>111</v>
      </c>
    </row>
    <row r="239" spans="8:14" ht="19.5" customHeight="1" x14ac:dyDescent="0.25">
      <c r="H239" t="s">
        <v>1537</v>
      </c>
      <c r="I239">
        <v>16.999999999999996</v>
      </c>
      <c r="J239">
        <v>22</v>
      </c>
      <c r="K239">
        <v>39</v>
      </c>
    </row>
    <row r="240" spans="8:14" ht="19.5" customHeight="1" x14ac:dyDescent="0.25">
      <c r="H240" t="s">
        <v>1539</v>
      </c>
      <c r="I240">
        <v>86</v>
      </c>
      <c r="J240">
        <v>100.99999999999999</v>
      </c>
      <c r="K240">
        <v>186.99999999999997</v>
      </c>
    </row>
    <row r="241" spans="8:11" ht="19.5" customHeight="1" x14ac:dyDescent="0.25">
      <c r="H241" t="s">
        <v>1541</v>
      </c>
      <c r="I241">
        <v>141</v>
      </c>
      <c r="J241">
        <v>166</v>
      </c>
      <c r="K241">
        <v>306.99999999999994</v>
      </c>
    </row>
    <row r="242" spans="8:11" ht="19.5" customHeight="1" x14ac:dyDescent="0.25">
      <c r="H242" t="s">
        <v>1543</v>
      </c>
      <c r="I242">
        <v>146</v>
      </c>
      <c r="J242">
        <v>178</v>
      </c>
      <c r="K242">
        <v>324</v>
      </c>
    </row>
    <row r="243" spans="8:11" ht="19.5" customHeight="1" x14ac:dyDescent="0.25">
      <c r="H243" t="s">
        <v>1545</v>
      </c>
      <c r="I243">
        <v>169</v>
      </c>
      <c r="J243">
        <v>153</v>
      </c>
      <c r="K243">
        <v>322</v>
      </c>
    </row>
    <row r="244" spans="8:11" ht="19.5" customHeight="1" x14ac:dyDescent="0.25">
      <c r="H244" t="s">
        <v>928</v>
      </c>
      <c r="I244">
        <v>473.99999999999994</v>
      </c>
      <c r="J244">
        <v>465.99999999999994</v>
      </c>
      <c r="K244">
        <v>940</v>
      </c>
    </row>
    <row r="245" spans="8:11" ht="19.5" customHeight="1" x14ac:dyDescent="0.25">
      <c r="H245" t="s">
        <v>1547</v>
      </c>
      <c r="I245">
        <v>243</v>
      </c>
      <c r="J245">
        <v>229.99999999999997</v>
      </c>
      <c r="K245">
        <v>473.00000000000006</v>
      </c>
    </row>
    <row r="246" spans="8:11" ht="19.5" customHeight="1" x14ac:dyDescent="0.25">
      <c r="H246" t="s">
        <v>1549</v>
      </c>
      <c r="I246">
        <v>270</v>
      </c>
      <c r="J246">
        <v>257.00000000000006</v>
      </c>
      <c r="K246">
        <v>527</v>
      </c>
    </row>
    <row r="247" spans="8:11" ht="19.5" customHeight="1" x14ac:dyDescent="0.25">
      <c r="H247" t="s">
        <v>1551</v>
      </c>
      <c r="I247">
        <v>37</v>
      </c>
      <c r="J247">
        <v>45</v>
      </c>
      <c r="K247">
        <v>82</v>
      </c>
    </row>
    <row r="248" spans="8:11" ht="19.5" customHeight="1" x14ac:dyDescent="0.25">
      <c r="H248" t="s">
        <v>1553</v>
      </c>
      <c r="I248">
        <v>25.999999999999996</v>
      </c>
      <c r="J248">
        <v>31</v>
      </c>
      <c r="K248">
        <v>57.000000000000007</v>
      </c>
    </row>
    <row r="249" spans="8:11" ht="19.5" customHeight="1" x14ac:dyDescent="0.25">
      <c r="H249" t="s">
        <v>1555</v>
      </c>
      <c r="I249">
        <v>199</v>
      </c>
      <c r="J249">
        <v>243</v>
      </c>
      <c r="K249">
        <v>442</v>
      </c>
    </row>
  </sheetData>
  <mergeCells count="102">
    <mergeCell ref="F41:G41"/>
    <mergeCell ref="F38:G38"/>
    <mergeCell ref="A41:B41"/>
    <mergeCell ref="A38:B38"/>
    <mergeCell ref="A27:B27"/>
    <mergeCell ref="F27:G27"/>
    <mergeCell ref="A65:B65"/>
    <mergeCell ref="F65:G65"/>
    <mergeCell ref="F56:G56"/>
    <mergeCell ref="F50:G50"/>
    <mergeCell ref="A50:B50"/>
    <mergeCell ref="A56:B56"/>
    <mergeCell ref="A46:A49"/>
    <mergeCell ref="G46:G49"/>
    <mergeCell ref="A51:A55"/>
    <mergeCell ref="G51:G55"/>
    <mergeCell ref="A57:A64"/>
    <mergeCell ref="G57:G64"/>
    <mergeCell ref="F141:G141"/>
    <mergeCell ref="A141:B141"/>
    <mergeCell ref="F127:G127"/>
    <mergeCell ref="A127:B127"/>
    <mergeCell ref="A1:G1"/>
    <mergeCell ref="A2:G2"/>
    <mergeCell ref="A3:A4"/>
    <mergeCell ref="B3:B4"/>
    <mergeCell ref="F3:F4"/>
    <mergeCell ref="G3:G4"/>
    <mergeCell ref="A5:A26"/>
    <mergeCell ref="G5:G26"/>
    <mergeCell ref="A28:A37"/>
    <mergeCell ref="G28:G37"/>
    <mergeCell ref="A39:A40"/>
    <mergeCell ref="G39:G40"/>
    <mergeCell ref="A42:G42"/>
    <mergeCell ref="A43:G43"/>
    <mergeCell ref="A44:A45"/>
    <mergeCell ref="B44:B45"/>
    <mergeCell ref="F44:F45"/>
    <mergeCell ref="G44:G45"/>
    <mergeCell ref="F113:G113"/>
    <mergeCell ref="A113:B113"/>
    <mergeCell ref="A66:A72"/>
    <mergeCell ref="G66:G72"/>
    <mergeCell ref="A74:A76"/>
    <mergeCell ref="G74:G76"/>
    <mergeCell ref="A78:A82"/>
    <mergeCell ref="G78:G82"/>
    <mergeCell ref="A84:G84"/>
    <mergeCell ref="A85:G85"/>
    <mergeCell ref="A86:A87"/>
    <mergeCell ref="B86:B87"/>
    <mergeCell ref="F86:F87"/>
    <mergeCell ref="G86:G87"/>
    <mergeCell ref="F73:G73"/>
    <mergeCell ref="A73:B73"/>
    <mergeCell ref="A77:B77"/>
    <mergeCell ref="F77:G77"/>
    <mergeCell ref="F83:G83"/>
    <mergeCell ref="A83:B83"/>
    <mergeCell ref="A129:G129"/>
    <mergeCell ref="A88:A94"/>
    <mergeCell ref="G88:G94"/>
    <mergeCell ref="A96:A102"/>
    <mergeCell ref="G96:G102"/>
    <mergeCell ref="A104:A112"/>
    <mergeCell ref="G104:G112"/>
    <mergeCell ref="A114:A118"/>
    <mergeCell ref="G114:G118"/>
    <mergeCell ref="A120:A126"/>
    <mergeCell ref="G120:G126"/>
    <mergeCell ref="A128:G128"/>
    <mergeCell ref="F119:G119"/>
    <mergeCell ref="A119:B119"/>
    <mergeCell ref="A103:B103"/>
    <mergeCell ref="F103:G103"/>
    <mergeCell ref="A95:B95"/>
    <mergeCell ref="F95:G95"/>
    <mergeCell ref="A130:A131"/>
    <mergeCell ref="B130:B131"/>
    <mergeCell ref="F130:F131"/>
    <mergeCell ref="G130:G131"/>
    <mergeCell ref="A132:A140"/>
    <mergeCell ref="G132:G140"/>
    <mergeCell ref="A171:B171"/>
    <mergeCell ref="F171:G171"/>
    <mergeCell ref="A174:B174"/>
    <mergeCell ref="A142:A147"/>
    <mergeCell ref="G142:G147"/>
    <mergeCell ref="A149:A156"/>
    <mergeCell ref="G149:G156"/>
    <mergeCell ref="A158:A169"/>
    <mergeCell ref="G158:G169"/>
    <mergeCell ref="E174:G174"/>
    <mergeCell ref="F172:G172"/>
    <mergeCell ref="F170:G170"/>
    <mergeCell ref="A170:B170"/>
    <mergeCell ref="A172:B172"/>
    <mergeCell ref="A148:B148"/>
    <mergeCell ref="F148:G148"/>
    <mergeCell ref="F157:G157"/>
    <mergeCell ref="A157:B157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rowBreaks count="3" manualBreakCount="3">
    <brk id="41" max="6" man="1"/>
    <brk id="83" max="6" man="1"/>
    <brk id="127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G213"/>
  <sheetViews>
    <sheetView rightToLeft="1" view="pageBreakPreview" zoomScaleNormal="100" zoomScaleSheetLayoutView="100" workbookViewId="0">
      <selection activeCell="H5" sqref="H5"/>
    </sheetView>
  </sheetViews>
  <sheetFormatPr defaultColWidth="17.5703125" defaultRowHeight="19.5" customHeight="1" x14ac:dyDescent="0.25"/>
  <cols>
    <col min="1" max="1" width="7.42578125" customWidth="1"/>
    <col min="2" max="2" width="25" bestFit="1" customWidth="1"/>
    <col min="3" max="4" width="12.140625" style="108" customWidth="1"/>
    <col min="5" max="5" width="10.85546875" style="108" bestFit="1" customWidth="1"/>
    <col min="6" max="6" width="32.5703125" bestFit="1" customWidth="1"/>
    <col min="7" max="7" width="7.140625" customWidth="1"/>
  </cols>
  <sheetData>
    <row r="1" spans="1:7" ht="30" customHeight="1" x14ac:dyDescent="0.25">
      <c r="A1" s="780" t="s">
        <v>2244</v>
      </c>
      <c r="B1" s="780"/>
      <c r="C1" s="780"/>
      <c r="D1" s="780"/>
      <c r="E1" s="780"/>
      <c r="F1" s="780"/>
      <c r="G1" s="780"/>
    </row>
    <row r="2" spans="1:7" ht="32.25" customHeight="1" thickBot="1" x14ac:dyDescent="0.3">
      <c r="A2" s="788" t="s">
        <v>2245</v>
      </c>
      <c r="B2" s="788"/>
      <c r="C2" s="788"/>
      <c r="D2" s="788"/>
      <c r="E2" s="788"/>
      <c r="F2" s="788"/>
      <c r="G2" s="788"/>
    </row>
    <row r="3" spans="1:7" ht="19.5" customHeight="1" x14ac:dyDescent="0.25">
      <c r="A3" s="680" t="s">
        <v>0</v>
      </c>
      <c r="B3" s="703" t="s">
        <v>1</v>
      </c>
      <c r="C3" s="241" t="s">
        <v>2</v>
      </c>
      <c r="D3" s="169" t="s">
        <v>3</v>
      </c>
      <c r="E3" s="332" t="s">
        <v>4</v>
      </c>
      <c r="F3" s="577" t="s">
        <v>5</v>
      </c>
      <c r="G3" s="708" t="s">
        <v>6</v>
      </c>
    </row>
    <row r="4" spans="1:7" ht="19.5" customHeight="1" thickBot="1" x14ac:dyDescent="0.3">
      <c r="A4" s="681"/>
      <c r="B4" s="742"/>
      <c r="C4" s="242" t="s">
        <v>7</v>
      </c>
      <c r="D4" s="170" t="s">
        <v>8</v>
      </c>
      <c r="E4" s="333" t="s">
        <v>9</v>
      </c>
      <c r="F4" s="579"/>
      <c r="G4" s="709"/>
    </row>
    <row r="5" spans="1:7" ht="17.25" customHeight="1" x14ac:dyDescent="0.25">
      <c r="A5" s="781" t="s">
        <v>317</v>
      </c>
      <c r="B5" s="7" t="s">
        <v>46</v>
      </c>
      <c r="C5" s="472">
        <v>2105</v>
      </c>
      <c r="D5" s="386">
        <v>2185</v>
      </c>
      <c r="E5" s="473">
        <v>4290</v>
      </c>
      <c r="F5" s="159" t="s">
        <v>47</v>
      </c>
      <c r="G5" s="781" t="s">
        <v>318</v>
      </c>
    </row>
    <row r="6" spans="1:7" ht="17.25" customHeight="1" x14ac:dyDescent="0.25">
      <c r="A6" s="782"/>
      <c r="B6" s="15" t="s">
        <v>319</v>
      </c>
      <c r="C6" s="474">
        <v>1290</v>
      </c>
      <c r="D6" s="390">
        <v>1205</v>
      </c>
      <c r="E6" s="475">
        <v>2495</v>
      </c>
      <c r="F6" s="160" t="s">
        <v>320</v>
      </c>
      <c r="G6" s="782"/>
    </row>
    <row r="7" spans="1:7" ht="17.25" customHeight="1" x14ac:dyDescent="0.25">
      <c r="A7" s="782"/>
      <c r="B7" s="15" t="s">
        <v>321</v>
      </c>
      <c r="C7" s="474">
        <v>1279</v>
      </c>
      <c r="D7" s="390">
        <v>1128</v>
      </c>
      <c r="E7" s="475">
        <v>2407</v>
      </c>
      <c r="F7" s="160" t="s">
        <v>322</v>
      </c>
      <c r="G7" s="782"/>
    </row>
    <row r="8" spans="1:7" ht="17.25" customHeight="1" x14ac:dyDescent="0.25">
      <c r="A8" s="782"/>
      <c r="B8" s="15" t="s">
        <v>323</v>
      </c>
      <c r="C8" s="474">
        <v>923</v>
      </c>
      <c r="D8" s="390">
        <v>921</v>
      </c>
      <c r="E8" s="475">
        <v>1844</v>
      </c>
      <c r="F8" s="160" t="s">
        <v>324</v>
      </c>
      <c r="G8" s="782"/>
    </row>
    <row r="9" spans="1:7" ht="17.25" customHeight="1" x14ac:dyDescent="0.25">
      <c r="A9" s="782"/>
      <c r="B9" s="15" t="s">
        <v>325</v>
      </c>
      <c r="C9" s="474">
        <v>1102</v>
      </c>
      <c r="D9" s="390">
        <v>1105</v>
      </c>
      <c r="E9" s="475">
        <v>2207</v>
      </c>
      <c r="F9" s="160" t="s">
        <v>326</v>
      </c>
      <c r="G9" s="782"/>
    </row>
    <row r="10" spans="1:7" ht="17.25" customHeight="1" x14ac:dyDescent="0.25">
      <c r="A10" s="782"/>
      <c r="B10" s="15" t="s">
        <v>327</v>
      </c>
      <c r="C10" s="474">
        <v>1138</v>
      </c>
      <c r="D10" s="390">
        <v>1099</v>
      </c>
      <c r="E10" s="475">
        <v>2237</v>
      </c>
      <c r="F10" s="160" t="s">
        <v>328</v>
      </c>
      <c r="G10" s="782"/>
    </row>
    <row r="11" spans="1:7" ht="17.25" customHeight="1" x14ac:dyDescent="0.25">
      <c r="A11" s="782"/>
      <c r="B11" s="15" t="s">
        <v>338</v>
      </c>
      <c r="C11" s="469">
        <v>1735</v>
      </c>
      <c r="D11" s="467">
        <v>1567</v>
      </c>
      <c r="E11" s="468">
        <v>3302</v>
      </c>
      <c r="F11" s="160" t="s">
        <v>339</v>
      </c>
      <c r="G11" s="782"/>
    </row>
    <row r="12" spans="1:7" ht="17.25" customHeight="1" x14ac:dyDescent="0.25">
      <c r="A12" s="782"/>
      <c r="B12" s="15" t="s">
        <v>329</v>
      </c>
      <c r="C12" s="469">
        <v>399</v>
      </c>
      <c r="D12" s="467">
        <v>372</v>
      </c>
      <c r="E12" s="468">
        <v>771</v>
      </c>
      <c r="F12" s="160" t="s">
        <v>330</v>
      </c>
      <c r="G12" s="782"/>
    </row>
    <row r="13" spans="1:7" ht="17.25" customHeight="1" x14ac:dyDescent="0.25">
      <c r="A13" s="782"/>
      <c r="B13" s="15" t="s">
        <v>331</v>
      </c>
      <c r="C13" s="469">
        <v>419</v>
      </c>
      <c r="D13" s="467">
        <v>410</v>
      </c>
      <c r="E13" s="468">
        <v>829</v>
      </c>
      <c r="F13" s="160" t="s">
        <v>332</v>
      </c>
      <c r="G13" s="782"/>
    </row>
    <row r="14" spans="1:7" ht="17.25" customHeight="1" x14ac:dyDescent="0.25">
      <c r="A14" s="782"/>
      <c r="B14" s="15" t="s">
        <v>2118</v>
      </c>
      <c r="C14" s="469">
        <v>215</v>
      </c>
      <c r="D14" s="467">
        <v>147</v>
      </c>
      <c r="E14" s="468">
        <v>362</v>
      </c>
      <c r="F14" s="160" t="s">
        <v>2232</v>
      </c>
      <c r="G14" s="782"/>
    </row>
    <row r="15" spans="1:7" ht="17.25" customHeight="1" x14ac:dyDescent="0.25">
      <c r="A15" s="782"/>
      <c r="B15" s="16" t="s">
        <v>335</v>
      </c>
      <c r="C15" s="476">
        <v>2105</v>
      </c>
      <c r="D15" s="477">
        <v>2030</v>
      </c>
      <c r="E15" s="478">
        <v>4135</v>
      </c>
      <c r="F15" s="230" t="s">
        <v>336</v>
      </c>
      <c r="G15" s="782"/>
    </row>
    <row r="16" spans="1:7" ht="17.25" customHeight="1" x14ac:dyDescent="0.25">
      <c r="A16" s="782"/>
      <c r="B16" s="16" t="s">
        <v>333</v>
      </c>
      <c r="C16" s="469">
        <v>74500</v>
      </c>
      <c r="D16" s="467">
        <v>68301</v>
      </c>
      <c r="E16" s="468">
        <v>142801</v>
      </c>
      <c r="F16" s="229" t="s">
        <v>334</v>
      </c>
      <c r="G16" s="782"/>
    </row>
    <row r="17" spans="1:7" ht="17.25" customHeight="1" thickBot="1" x14ac:dyDescent="0.3">
      <c r="A17" s="789"/>
      <c r="B17" s="8" t="s">
        <v>535</v>
      </c>
      <c r="C17" s="469">
        <v>1077</v>
      </c>
      <c r="D17" s="467">
        <v>709</v>
      </c>
      <c r="E17" s="468">
        <v>1786</v>
      </c>
      <c r="F17" s="10" t="s">
        <v>536</v>
      </c>
      <c r="G17" s="789"/>
    </row>
    <row r="18" spans="1:7" ht="17.25" customHeight="1" thickBot="1" x14ac:dyDescent="0.3">
      <c r="A18" s="33"/>
      <c r="B18" s="34" t="s">
        <v>54</v>
      </c>
      <c r="C18" s="372">
        <f>SUM(C5:C17)</f>
        <v>88287</v>
      </c>
      <c r="D18" s="372">
        <f t="shared" ref="D18:E18" si="0">SUM(D5:D17)</f>
        <v>81179</v>
      </c>
      <c r="E18" s="372">
        <f t="shared" si="0"/>
        <v>169466</v>
      </c>
      <c r="F18" s="726" t="s">
        <v>55</v>
      </c>
      <c r="G18" s="641"/>
    </row>
    <row r="19" spans="1:7" ht="17.25" customHeight="1" x14ac:dyDescent="0.25">
      <c r="A19" s="781" t="s">
        <v>337</v>
      </c>
      <c r="B19" s="15" t="s">
        <v>343</v>
      </c>
      <c r="C19" s="469">
        <v>3517</v>
      </c>
      <c r="D19" s="479">
        <v>3433</v>
      </c>
      <c r="E19" s="470">
        <v>6950</v>
      </c>
      <c r="F19" s="9" t="s">
        <v>344</v>
      </c>
      <c r="G19" s="781" t="s">
        <v>340</v>
      </c>
    </row>
    <row r="20" spans="1:7" ht="17.25" customHeight="1" x14ac:dyDescent="0.25">
      <c r="A20" s="782"/>
      <c r="B20" s="15" t="s">
        <v>345</v>
      </c>
      <c r="C20" s="469">
        <v>3404</v>
      </c>
      <c r="D20" s="467">
        <v>3244</v>
      </c>
      <c r="E20" s="468">
        <v>6648</v>
      </c>
      <c r="F20" s="9" t="s">
        <v>346</v>
      </c>
      <c r="G20" s="782"/>
    </row>
    <row r="21" spans="1:7" ht="17.25" customHeight="1" x14ac:dyDescent="0.25">
      <c r="A21" s="782"/>
      <c r="B21" s="15" t="s">
        <v>347</v>
      </c>
      <c r="C21" s="469">
        <v>168</v>
      </c>
      <c r="D21" s="467">
        <v>185</v>
      </c>
      <c r="E21" s="468">
        <v>353</v>
      </c>
      <c r="F21" s="9" t="s">
        <v>348</v>
      </c>
      <c r="G21" s="782"/>
    </row>
    <row r="22" spans="1:7" ht="17.25" customHeight="1" x14ac:dyDescent="0.25">
      <c r="A22" s="782"/>
      <c r="B22" s="15" t="s">
        <v>349</v>
      </c>
      <c r="C22" s="469">
        <v>1252</v>
      </c>
      <c r="D22" s="467">
        <v>1013</v>
      </c>
      <c r="E22" s="468">
        <v>2265</v>
      </c>
      <c r="F22" s="9" t="s">
        <v>350</v>
      </c>
      <c r="G22" s="782"/>
    </row>
    <row r="23" spans="1:7" ht="17.25" customHeight="1" x14ac:dyDescent="0.25">
      <c r="A23" s="782"/>
      <c r="B23" s="15" t="s">
        <v>351</v>
      </c>
      <c r="C23" s="469">
        <v>54</v>
      </c>
      <c r="D23" s="467">
        <v>46</v>
      </c>
      <c r="E23" s="468">
        <v>100</v>
      </c>
      <c r="F23" s="9" t="s">
        <v>352</v>
      </c>
      <c r="G23" s="782"/>
    </row>
    <row r="24" spans="1:7" ht="17.25" customHeight="1" x14ac:dyDescent="0.25">
      <c r="A24" s="782"/>
      <c r="B24" s="15" t="s">
        <v>353</v>
      </c>
      <c r="C24" s="469">
        <v>769</v>
      </c>
      <c r="D24" s="467">
        <v>729</v>
      </c>
      <c r="E24" s="468">
        <v>1498</v>
      </c>
      <c r="F24" s="9" t="s">
        <v>354</v>
      </c>
      <c r="G24" s="782"/>
    </row>
    <row r="25" spans="1:7" ht="17.25" customHeight="1" x14ac:dyDescent="0.25">
      <c r="A25" s="782"/>
      <c r="B25" s="15" t="s">
        <v>355</v>
      </c>
      <c r="C25" s="469">
        <v>591</v>
      </c>
      <c r="D25" s="467">
        <v>569</v>
      </c>
      <c r="E25" s="468">
        <v>1160</v>
      </c>
      <c r="F25" s="9" t="s">
        <v>356</v>
      </c>
      <c r="G25" s="782"/>
    </row>
    <row r="26" spans="1:7" ht="17.25" customHeight="1" x14ac:dyDescent="0.25">
      <c r="A26" s="782"/>
      <c r="B26" s="15" t="s">
        <v>357</v>
      </c>
      <c r="C26" s="469">
        <v>136</v>
      </c>
      <c r="D26" s="467">
        <v>121</v>
      </c>
      <c r="E26" s="468">
        <v>257</v>
      </c>
      <c r="F26" s="9" t="s">
        <v>358</v>
      </c>
      <c r="G26" s="782"/>
    </row>
    <row r="27" spans="1:7" ht="17.25" customHeight="1" x14ac:dyDescent="0.25">
      <c r="A27" s="782"/>
      <c r="B27" s="15" t="s">
        <v>359</v>
      </c>
      <c r="C27" s="469">
        <v>554</v>
      </c>
      <c r="D27" s="467">
        <v>469</v>
      </c>
      <c r="E27" s="468">
        <v>1023</v>
      </c>
      <c r="F27" s="9" t="s">
        <v>360</v>
      </c>
      <c r="G27" s="782"/>
    </row>
    <row r="28" spans="1:7" ht="17.25" customHeight="1" x14ac:dyDescent="0.25">
      <c r="A28" s="782"/>
      <c r="B28" s="15" t="s">
        <v>361</v>
      </c>
      <c r="C28" s="469">
        <v>469</v>
      </c>
      <c r="D28" s="467">
        <v>435</v>
      </c>
      <c r="E28" s="468">
        <v>904</v>
      </c>
      <c r="F28" s="277" t="s">
        <v>362</v>
      </c>
      <c r="G28" s="756"/>
    </row>
    <row r="29" spans="1:7" ht="17.25" customHeight="1" x14ac:dyDescent="0.25">
      <c r="A29" s="782"/>
      <c r="B29" s="15" t="s">
        <v>363</v>
      </c>
      <c r="C29" s="469">
        <v>434</v>
      </c>
      <c r="D29" s="467">
        <v>420</v>
      </c>
      <c r="E29" s="468">
        <v>854</v>
      </c>
      <c r="F29" s="9" t="s">
        <v>364</v>
      </c>
      <c r="G29" s="782"/>
    </row>
    <row r="30" spans="1:7" ht="17.25" customHeight="1" x14ac:dyDescent="0.25">
      <c r="A30" s="782"/>
      <c r="B30" s="15" t="s">
        <v>365</v>
      </c>
      <c r="C30" s="469">
        <v>275</v>
      </c>
      <c r="D30" s="467">
        <v>206</v>
      </c>
      <c r="E30" s="468">
        <v>481</v>
      </c>
      <c r="F30" s="9" t="s">
        <v>366</v>
      </c>
      <c r="G30" s="782"/>
    </row>
    <row r="31" spans="1:7" ht="17.25" customHeight="1" x14ac:dyDescent="0.25">
      <c r="A31" s="782"/>
      <c r="B31" s="15" t="s">
        <v>367</v>
      </c>
      <c r="C31" s="469">
        <v>987</v>
      </c>
      <c r="D31" s="467">
        <v>969</v>
      </c>
      <c r="E31" s="468">
        <v>1956</v>
      </c>
      <c r="F31" s="9" t="s">
        <v>368</v>
      </c>
      <c r="G31" s="782"/>
    </row>
    <row r="32" spans="1:7" ht="17.25" customHeight="1" x14ac:dyDescent="0.25">
      <c r="A32" s="782"/>
      <c r="B32" s="15" t="s">
        <v>369</v>
      </c>
      <c r="C32" s="469">
        <v>584</v>
      </c>
      <c r="D32" s="467">
        <v>462</v>
      </c>
      <c r="E32" s="468">
        <v>1046</v>
      </c>
      <c r="F32" s="9" t="s">
        <v>370</v>
      </c>
      <c r="G32" s="782"/>
    </row>
    <row r="33" spans="1:7" ht="17.25" customHeight="1" x14ac:dyDescent="0.25">
      <c r="A33" s="782"/>
      <c r="B33" s="15" t="s">
        <v>371</v>
      </c>
      <c r="C33" s="469">
        <v>313</v>
      </c>
      <c r="D33" s="467">
        <v>285</v>
      </c>
      <c r="E33" s="468">
        <v>598</v>
      </c>
      <c r="F33" s="9" t="s">
        <v>372</v>
      </c>
      <c r="G33" s="782"/>
    </row>
    <row r="34" spans="1:7" ht="17.25" customHeight="1" x14ac:dyDescent="0.25">
      <c r="A34" s="782"/>
      <c r="B34" s="15" t="s">
        <v>373</v>
      </c>
      <c r="C34" s="469">
        <v>62</v>
      </c>
      <c r="D34" s="467">
        <v>64</v>
      </c>
      <c r="E34" s="468">
        <v>126</v>
      </c>
      <c r="F34" s="9" t="s">
        <v>374</v>
      </c>
      <c r="G34" s="782"/>
    </row>
    <row r="35" spans="1:7" ht="17.25" customHeight="1" x14ac:dyDescent="0.25">
      <c r="A35" s="782"/>
      <c r="B35" s="15" t="s">
        <v>375</v>
      </c>
      <c r="C35" s="469">
        <v>343</v>
      </c>
      <c r="D35" s="467">
        <v>341</v>
      </c>
      <c r="E35" s="468">
        <v>684</v>
      </c>
      <c r="F35" s="9" t="s">
        <v>376</v>
      </c>
      <c r="G35" s="782"/>
    </row>
    <row r="36" spans="1:7" ht="17.25" customHeight="1" x14ac:dyDescent="0.25">
      <c r="A36" s="782"/>
      <c r="B36" s="15" t="s">
        <v>377</v>
      </c>
      <c r="C36" s="469">
        <v>987</v>
      </c>
      <c r="D36" s="467">
        <v>923</v>
      </c>
      <c r="E36" s="468">
        <v>1910</v>
      </c>
      <c r="F36" s="9" t="s">
        <v>378</v>
      </c>
      <c r="G36" s="782"/>
    </row>
    <row r="37" spans="1:7" ht="17.25" customHeight="1" x14ac:dyDescent="0.25">
      <c r="A37" s="782"/>
      <c r="B37" s="15" t="s">
        <v>379</v>
      </c>
      <c r="C37" s="469">
        <v>129</v>
      </c>
      <c r="D37" s="467">
        <v>63</v>
      </c>
      <c r="E37" s="468">
        <v>192</v>
      </c>
      <c r="F37" s="9" t="s">
        <v>380</v>
      </c>
      <c r="G37" s="782"/>
    </row>
    <row r="38" spans="1:7" ht="17.25" customHeight="1" x14ac:dyDescent="0.25">
      <c r="A38" s="782"/>
      <c r="B38" s="15" t="s">
        <v>381</v>
      </c>
      <c r="C38" s="469">
        <v>93</v>
      </c>
      <c r="D38" s="467">
        <v>97</v>
      </c>
      <c r="E38" s="468">
        <v>190</v>
      </c>
      <c r="F38" s="9" t="s">
        <v>382</v>
      </c>
      <c r="G38" s="782"/>
    </row>
    <row r="39" spans="1:7" ht="17.25" customHeight="1" x14ac:dyDescent="0.25">
      <c r="A39" s="782"/>
      <c r="B39" s="15" t="s">
        <v>383</v>
      </c>
      <c r="C39" s="469">
        <v>37</v>
      </c>
      <c r="D39" s="467">
        <v>16</v>
      </c>
      <c r="E39" s="468">
        <v>53</v>
      </c>
      <c r="F39" s="9" t="s">
        <v>384</v>
      </c>
      <c r="G39" s="782"/>
    </row>
    <row r="40" spans="1:7" ht="17.25" customHeight="1" x14ac:dyDescent="0.25">
      <c r="A40" s="782"/>
      <c r="B40" s="15" t="s">
        <v>385</v>
      </c>
      <c r="C40" s="469">
        <v>106</v>
      </c>
      <c r="D40" s="467">
        <v>110</v>
      </c>
      <c r="E40" s="468">
        <v>216</v>
      </c>
      <c r="F40" s="9" t="s">
        <v>386</v>
      </c>
      <c r="G40" s="782"/>
    </row>
    <row r="41" spans="1:7" ht="17.25" customHeight="1" x14ac:dyDescent="0.25">
      <c r="A41" s="782"/>
      <c r="B41" s="15" t="s">
        <v>387</v>
      </c>
      <c r="C41" s="469">
        <v>66</v>
      </c>
      <c r="D41" s="467">
        <v>49</v>
      </c>
      <c r="E41" s="468">
        <v>115</v>
      </c>
      <c r="F41" s="9" t="s">
        <v>388</v>
      </c>
      <c r="G41" s="782"/>
    </row>
    <row r="42" spans="1:7" ht="19.5" customHeight="1" x14ac:dyDescent="0.25">
      <c r="A42" s="782"/>
      <c r="B42" s="15" t="s">
        <v>389</v>
      </c>
      <c r="C42" s="469">
        <v>75</v>
      </c>
      <c r="D42" s="467">
        <v>29</v>
      </c>
      <c r="E42" s="468">
        <v>104</v>
      </c>
      <c r="F42" s="9" t="s">
        <v>390</v>
      </c>
      <c r="G42" s="782"/>
    </row>
    <row r="43" spans="1:7" ht="19.5" customHeight="1" x14ac:dyDescent="0.25">
      <c r="A43" s="782"/>
      <c r="B43" s="15" t="s">
        <v>391</v>
      </c>
      <c r="C43" s="469">
        <v>767</v>
      </c>
      <c r="D43" s="467">
        <v>770</v>
      </c>
      <c r="E43" s="468">
        <v>1537</v>
      </c>
      <c r="F43" s="9" t="s">
        <v>392</v>
      </c>
      <c r="G43" s="782"/>
    </row>
    <row r="44" spans="1:7" ht="19.5" customHeight="1" thickBot="1" x14ac:dyDescent="0.3">
      <c r="A44" s="789"/>
      <c r="B44" s="15" t="s">
        <v>393</v>
      </c>
      <c r="C44" s="469">
        <v>503</v>
      </c>
      <c r="D44" s="467">
        <v>437</v>
      </c>
      <c r="E44" s="468">
        <v>940</v>
      </c>
      <c r="F44" s="9" t="s">
        <v>394</v>
      </c>
      <c r="G44" s="789"/>
    </row>
    <row r="45" spans="1:7" ht="19.5" customHeight="1" thickBot="1" x14ac:dyDescent="0.3">
      <c r="A45" s="629" t="s">
        <v>54</v>
      </c>
      <c r="B45" s="612"/>
      <c r="C45" s="372">
        <f>SUM(C19:C44)</f>
        <v>16675</v>
      </c>
      <c r="D45" s="372">
        <f t="shared" ref="D45:E45" si="1">SUM(D19:D44)</f>
        <v>15485</v>
      </c>
      <c r="E45" s="372">
        <f t="shared" si="1"/>
        <v>32160</v>
      </c>
      <c r="F45" s="726" t="s">
        <v>55</v>
      </c>
      <c r="G45" s="641"/>
    </row>
    <row r="46" spans="1:7" ht="20.25" customHeight="1" x14ac:dyDescent="0.25">
      <c r="A46" s="780" t="s">
        <v>2244</v>
      </c>
      <c r="B46" s="780"/>
      <c r="C46" s="780"/>
      <c r="D46" s="780"/>
      <c r="E46" s="780"/>
      <c r="F46" s="780"/>
      <c r="G46" s="780"/>
    </row>
    <row r="47" spans="1:7" ht="16.5" customHeight="1" thickBot="1" x14ac:dyDescent="0.3">
      <c r="A47" s="788" t="s">
        <v>2245</v>
      </c>
      <c r="B47" s="788"/>
      <c r="C47" s="788"/>
      <c r="D47" s="788"/>
      <c r="E47" s="788"/>
      <c r="F47" s="788"/>
      <c r="G47" s="788"/>
    </row>
    <row r="48" spans="1:7" ht="19.5" customHeight="1" x14ac:dyDescent="0.25">
      <c r="A48" s="680" t="s">
        <v>0</v>
      </c>
      <c r="B48" s="703" t="s">
        <v>1</v>
      </c>
      <c r="C48" s="241" t="s">
        <v>2</v>
      </c>
      <c r="D48" s="169" t="s">
        <v>3</v>
      </c>
      <c r="E48" s="332" t="s">
        <v>4</v>
      </c>
      <c r="F48" s="577" t="s">
        <v>5</v>
      </c>
      <c r="G48" s="708" t="s">
        <v>6</v>
      </c>
    </row>
    <row r="49" spans="1:7" ht="19.5" customHeight="1" thickBot="1" x14ac:dyDescent="0.3">
      <c r="A49" s="681"/>
      <c r="B49" s="742"/>
      <c r="C49" s="242" t="s">
        <v>7</v>
      </c>
      <c r="D49" s="170" t="s">
        <v>8</v>
      </c>
      <c r="E49" s="333" t="s">
        <v>9</v>
      </c>
      <c r="F49" s="579"/>
      <c r="G49" s="709"/>
    </row>
    <row r="50" spans="1:7" ht="19.5" customHeight="1" x14ac:dyDescent="0.25">
      <c r="A50" s="781" t="s">
        <v>397</v>
      </c>
      <c r="B50" s="201" t="s">
        <v>398</v>
      </c>
      <c r="C50" s="469">
        <v>10901</v>
      </c>
      <c r="D50" s="467">
        <v>10170</v>
      </c>
      <c r="E50" s="470">
        <v>21071</v>
      </c>
      <c r="F50" s="1" t="s">
        <v>399</v>
      </c>
      <c r="G50" s="781" t="s">
        <v>400</v>
      </c>
    </row>
    <row r="51" spans="1:7" ht="19.5" customHeight="1" x14ac:dyDescent="0.25">
      <c r="A51" s="782"/>
      <c r="B51" s="202" t="s">
        <v>401</v>
      </c>
      <c r="C51" s="469">
        <v>1946</v>
      </c>
      <c r="D51" s="467">
        <v>1751</v>
      </c>
      <c r="E51" s="468">
        <v>3697</v>
      </c>
      <c r="F51" s="2" t="s">
        <v>402</v>
      </c>
      <c r="G51" s="782"/>
    </row>
    <row r="52" spans="1:7" ht="19.5" customHeight="1" x14ac:dyDescent="0.25">
      <c r="A52" s="782"/>
      <c r="B52" s="202" t="s">
        <v>403</v>
      </c>
      <c r="C52" s="469">
        <v>1061</v>
      </c>
      <c r="D52" s="467">
        <v>907</v>
      </c>
      <c r="E52" s="468">
        <v>1968</v>
      </c>
      <c r="F52" s="2" t="s">
        <v>404</v>
      </c>
      <c r="G52" s="782"/>
    </row>
    <row r="53" spans="1:7" ht="34.5" customHeight="1" x14ac:dyDescent="0.25">
      <c r="A53" s="782"/>
      <c r="B53" s="228" t="s">
        <v>405</v>
      </c>
      <c r="C53" s="469">
        <v>3664</v>
      </c>
      <c r="D53" s="467">
        <v>3203</v>
      </c>
      <c r="E53" s="468">
        <v>6867</v>
      </c>
      <c r="F53" s="236" t="s">
        <v>406</v>
      </c>
      <c r="G53" s="782"/>
    </row>
    <row r="54" spans="1:7" ht="19.5" customHeight="1" x14ac:dyDescent="0.25">
      <c r="A54" s="782"/>
      <c r="B54" s="202" t="s">
        <v>407</v>
      </c>
      <c r="C54" s="469">
        <v>2320</v>
      </c>
      <c r="D54" s="467">
        <v>1954</v>
      </c>
      <c r="E54" s="468">
        <v>4274</v>
      </c>
      <c r="F54" s="2" t="s">
        <v>408</v>
      </c>
      <c r="G54" s="782"/>
    </row>
    <row r="55" spans="1:7" ht="19.5" customHeight="1" x14ac:dyDescent="0.25">
      <c r="A55" s="782"/>
      <c r="B55" s="203" t="s">
        <v>409</v>
      </c>
      <c r="C55" s="469">
        <v>744</v>
      </c>
      <c r="D55" s="467">
        <v>717</v>
      </c>
      <c r="E55" s="468">
        <v>1461</v>
      </c>
      <c r="F55" s="2" t="s">
        <v>410</v>
      </c>
      <c r="G55" s="782"/>
    </row>
    <row r="56" spans="1:7" ht="19.5" customHeight="1" x14ac:dyDescent="0.25">
      <c r="A56" s="782"/>
      <c r="B56" s="202" t="s">
        <v>411</v>
      </c>
      <c r="C56" s="469">
        <v>376</v>
      </c>
      <c r="D56" s="467">
        <v>402</v>
      </c>
      <c r="E56" s="468">
        <v>778</v>
      </c>
      <c r="F56" s="2" t="s">
        <v>412</v>
      </c>
      <c r="G56" s="782"/>
    </row>
    <row r="57" spans="1:7" ht="19.5" customHeight="1" x14ac:dyDescent="0.25">
      <c r="A57" s="782"/>
      <c r="B57" s="202" t="s">
        <v>413</v>
      </c>
      <c r="C57" s="469">
        <v>235</v>
      </c>
      <c r="D57" s="467">
        <v>156</v>
      </c>
      <c r="E57" s="468">
        <v>391</v>
      </c>
      <c r="F57" s="2" t="s">
        <v>414</v>
      </c>
      <c r="G57" s="782"/>
    </row>
    <row r="58" spans="1:7" ht="19.5" customHeight="1" x14ac:dyDescent="0.25">
      <c r="A58" s="782"/>
      <c r="B58" s="202" t="s">
        <v>415</v>
      </c>
      <c r="C58" s="469">
        <v>621</v>
      </c>
      <c r="D58" s="467">
        <v>198</v>
      </c>
      <c r="E58" s="468">
        <v>819</v>
      </c>
      <c r="F58" s="2" t="s">
        <v>416</v>
      </c>
      <c r="G58" s="782"/>
    </row>
    <row r="59" spans="1:7" ht="19.5" customHeight="1" x14ac:dyDescent="0.25">
      <c r="A59" s="782"/>
      <c r="B59" s="202" t="s">
        <v>417</v>
      </c>
      <c r="C59" s="469">
        <v>472</v>
      </c>
      <c r="D59" s="467">
        <v>261</v>
      </c>
      <c r="E59" s="468">
        <v>733</v>
      </c>
      <c r="F59" s="2" t="s">
        <v>418</v>
      </c>
      <c r="G59" s="782"/>
    </row>
    <row r="60" spans="1:7" ht="19.5" customHeight="1" x14ac:dyDescent="0.25">
      <c r="A60" s="782"/>
      <c r="B60" s="202" t="s">
        <v>419</v>
      </c>
      <c r="C60" s="469">
        <v>211</v>
      </c>
      <c r="D60" s="467">
        <v>232</v>
      </c>
      <c r="E60" s="468">
        <v>443</v>
      </c>
      <c r="F60" s="2" t="s">
        <v>420</v>
      </c>
      <c r="G60" s="782"/>
    </row>
    <row r="61" spans="1:7" ht="19.5" customHeight="1" x14ac:dyDescent="0.25">
      <c r="A61" s="782"/>
      <c r="B61" s="202" t="s">
        <v>421</v>
      </c>
      <c r="C61" s="469">
        <v>29</v>
      </c>
      <c r="D61" s="467">
        <v>8</v>
      </c>
      <c r="E61" s="468">
        <v>37</v>
      </c>
      <c r="F61" s="2" t="s">
        <v>422</v>
      </c>
      <c r="G61" s="782"/>
    </row>
    <row r="62" spans="1:7" ht="19.5" customHeight="1" x14ac:dyDescent="0.25">
      <c r="A62" s="782"/>
      <c r="B62" s="202" t="s">
        <v>423</v>
      </c>
      <c r="C62" s="469">
        <v>343</v>
      </c>
      <c r="D62" s="467">
        <v>311</v>
      </c>
      <c r="E62" s="468">
        <v>654</v>
      </c>
      <c r="F62" s="2" t="s">
        <v>424</v>
      </c>
      <c r="G62" s="782"/>
    </row>
    <row r="63" spans="1:7" ht="19.5" customHeight="1" x14ac:dyDescent="0.25">
      <c r="A63" s="782"/>
      <c r="B63" s="202" t="s">
        <v>425</v>
      </c>
      <c r="C63" s="469">
        <v>539</v>
      </c>
      <c r="D63" s="467">
        <v>519</v>
      </c>
      <c r="E63" s="468">
        <v>1058</v>
      </c>
      <c r="F63" s="2" t="s">
        <v>426</v>
      </c>
      <c r="G63" s="782"/>
    </row>
    <row r="64" spans="1:7" ht="19.5" customHeight="1" x14ac:dyDescent="0.25">
      <c r="A64" s="782"/>
      <c r="B64" s="202" t="s">
        <v>427</v>
      </c>
      <c r="C64" s="469">
        <v>370</v>
      </c>
      <c r="D64" s="467">
        <v>316</v>
      </c>
      <c r="E64" s="468">
        <v>686</v>
      </c>
      <c r="F64" s="2" t="s">
        <v>428</v>
      </c>
      <c r="G64" s="782"/>
    </row>
    <row r="65" spans="1:7" ht="19.5" customHeight="1" x14ac:dyDescent="0.25">
      <c r="A65" s="782"/>
      <c r="B65" s="223" t="s">
        <v>429</v>
      </c>
      <c r="C65" s="469">
        <v>156</v>
      </c>
      <c r="D65" s="467">
        <v>35</v>
      </c>
      <c r="E65" s="468">
        <v>191</v>
      </c>
      <c r="F65" s="5" t="s">
        <v>430</v>
      </c>
      <c r="G65" s="782"/>
    </row>
    <row r="66" spans="1:7" ht="19.5" customHeight="1" thickBot="1" x14ac:dyDescent="0.3">
      <c r="A66" s="789"/>
      <c r="B66" s="226" t="s">
        <v>341</v>
      </c>
      <c r="C66" s="469">
        <v>1502</v>
      </c>
      <c r="D66" s="467">
        <v>1330</v>
      </c>
      <c r="E66" s="468">
        <v>2832</v>
      </c>
      <c r="F66" s="227" t="s">
        <v>342</v>
      </c>
      <c r="G66" s="789"/>
    </row>
    <row r="67" spans="1:7" ht="19.5" customHeight="1" thickBot="1" x14ac:dyDescent="0.3">
      <c r="A67" s="629" t="s">
        <v>54</v>
      </c>
      <c r="B67" s="612"/>
      <c r="C67" s="372">
        <f>SUM(C50:C66)</f>
        <v>25490</v>
      </c>
      <c r="D67" s="372">
        <f t="shared" ref="D67:E67" si="2">SUM(D50:D66)</f>
        <v>22470</v>
      </c>
      <c r="E67" s="372">
        <f t="shared" si="2"/>
        <v>47960</v>
      </c>
      <c r="F67" s="726" t="s">
        <v>55</v>
      </c>
      <c r="G67" s="641"/>
    </row>
    <row r="68" spans="1:7" ht="19.5" customHeight="1" x14ac:dyDescent="0.25">
      <c r="A68" s="799" t="s">
        <v>431</v>
      </c>
      <c r="B68" s="201" t="s">
        <v>432</v>
      </c>
      <c r="C68" s="469">
        <v>8848</v>
      </c>
      <c r="D68" s="467">
        <v>9142</v>
      </c>
      <c r="E68" s="468">
        <v>17990</v>
      </c>
      <c r="F68" s="1" t="s">
        <v>433</v>
      </c>
      <c r="G68" s="796" t="s">
        <v>434</v>
      </c>
    </row>
    <row r="69" spans="1:7" ht="19.5" customHeight="1" x14ac:dyDescent="0.25">
      <c r="A69" s="800"/>
      <c r="B69" s="202" t="s">
        <v>435</v>
      </c>
      <c r="C69" s="469">
        <v>2329</v>
      </c>
      <c r="D69" s="467">
        <v>2337</v>
      </c>
      <c r="E69" s="468">
        <v>4666</v>
      </c>
      <c r="F69" s="2" t="s">
        <v>436</v>
      </c>
      <c r="G69" s="797"/>
    </row>
    <row r="70" spans="1:7" ht="19.5" customHeight="1" thickBot="1" x14ac:dyDescent="0.3">
      <c r="A70" s="801"/>
      <c r="B70" s="204" t="s">
        <v>437</v>
      </c>
      <c r="C70" s="469">
        <v>1167</v>
      </c>
      <c r="D70" s="467">
        <v>951</v>
      </c>
      <c r="E70" s="468">
        <v>2118</v>
      </c>
      <c r="F70" s="3" t="s">
        <v>438</v>
      </c>
      <c r="G70" s="798"/>
    </row>
    <row r="71" spans="1:7" ht="19.5" customHeight="1" thickBot="1" x14ac:dyDescent="0.3">
      <c r="A71" s="629" t="s">
        <v>54</v>
      </c>
      <c r="B71" s="612"/>
      <c r="C71" s="372">
        <f>SUM(C68:C70)</f>
        <v>12344</v>
      </c>
      <c r="D71" s="372">
        <f t="shared" ref="D71:E71" si="3">SUM(D68:D70)</f>
        <v>12430</v>
      </c>
      <c r="E71" s="372">
        <f t="shared" si="3"/>
        <v>24774</v>
      </c>
      <c r="F71" s="726" t="s">
        <v>55</v>
      </c>
      <c r="G71" s="641"/>
    </row>
    <row r="72" spans="1:7" ht="19.5" customHeight="1" x14ac:dyDescent="0.25">
      <c r="A72" s="793" t="s">
        <v>439</v>
      </c>
      <c r="B72" s="202" t="s">
        <v>102</v>
      </c>
      <c r="C72" s="469">
        <v>3801</v>
      </c>
      <c r="D72" s="467">
        <v>3844</v>
      </c>
      <c r="E72" s="468">
        <v>7645</v>
      </c>
      <c r="F72" s="1" t="s">
        <v>103</v>
      </c>
      <c r="G72" s="793" t="s">
        <v>440</v>
      </c>
    </row>
    <row r="73" spans="1:7" ht="19.5" customHeight="1" x14ac:dyDescent="0.25">
      <c r="A73" s="794"/>
      <c r="B73" s="202" t="s">
        <v>441</v>
      </c>
      <c r="C73" s="469">
        <v>131</v>
      </c>
      <c r="D73" s="467">
        <v>49</v>
      </c>
      <c r="E73" s="468">
        <v>180</v>
      </c>
      <c r="F73" s="2" t="s">
        <v>442</v>
      </c>
      <c r="G73" s="794"/>
    </row>
    <row r="74" spans="1:7" ht="19.5" customHeight="1" x14ac:dyDescent="0.25">
      <c r="A74" s="794"/>
      <c r="B74" s="202" t="s">
        <v>443</v>
      </c>
      <c r="C74" s="469">
        <v>1711</v>
      </c>
      <c r="D74" s="467">
        <v>1735</v>
      </c>
      <c r="E74" s="468">
        <v>3446</v>
      </c>
      <c r="F74" s="2" t="s">
        <v>444</v>
      </c>
      <c r="G74" s="794"/>
    </row>
    <row r="75" spans="1:7" ht="19.5" customHeight="1" x14ac:dyDescent="0.25">
      <c r="A75" s="794"/>
      <c r="B75" s="202" t="s">
        <v>445</v>
      </c>
      <c r="C75" s="469">
        <v>8249</v>
      </c>
      <c r="D75" s="467">
        <v>8276</v>
      </c>
      <c r="E75" s="468">
        <v>16525</v>
      </c>
      <c r="F75" s="2" t="s">
        <v>446</v>
      </c>
      <c r="G75" s="794"/>
    </row>
    <row r="76" spans="1:7" ht="19.5" customHeight="1" x14ac:dyDescent="0.25">
      <c r="A76" s="794"/>
      <c r="B76" s="202" t="s">
        <v>447</v>
      </c>
      <c r="C76" s="469">
        <v>1222</v>
      </c>
      <c r="D76" s="467">
        <v>1000</v>
      </c>
      <c r="E76" s="468">
        <v>2222</v>
      </c>
      <c r="F76" s="2" t="s">
        <v>448</v>
      </c>
      <c r="G76" s="794"/>
    </row>
    <row r="77" spans="1:7" ht="19.5" customHeight="1" x14ac:dyDescent="0.25">
      <c r="A77" s="794"/>
      <c r="B77" s="202" t="s">
        <v>449</v>
      </c>
      <c r="C77" s="469">
        <v>1425</v>
      </c>
      <c r="D77" s="467">
        <v>1323</v>
      </c>
      <c r="E77" s="468">
        <v>2748</v>
      </c>
      <c r="F77" s="2" t="s">
        <v>450</v>
      </c>
      <c r="G77" s="794"/>
    </row>
    <row r="78" spans="1:7" ht="19.5" customHeight="1" x14ac:dyDescent="0.25">
      <c r="A78" s="794"/>
      <c r="B78" s="202" t="s">
        <v>451</v>
      </c>
      <c r="C78" s="469">
        <v>153</v>
      </c>
      <c r="D78" s="467">
        <v>159</v>
      </c>
      <c r="E78" s="468">
        <v>312</v>
      </c>
      <c r="F78" s="2" t="s">
        <v>452</v>
      </c>
      <c r="G78" s="794"/>
    </row>
    <row r="79" spans="1:7" ht="19.5" customHeight="1" x14ac:dyDescent="0.25">
      <c r="A79" s="794"/>
      <c r="B79" s="202" t="s">
        <v>453</v>
      </c>
      <c r="C79" s="469">
        <v>304</v>
      </c>
      <c r="D79" s="467">
        <v>313</v>
      </c>
      <c r="E79" s="468">
        <v>617</v>
      </c>
      <c r="F79" s="2" t="s">
        <v>454</v>
      </c>
      <c r="G79" s="794"/>
    </row>
    <row r="80" spans="1:7" ht="19.5" customHeight="1" thickBot="1" x14ac:dyDescent="0.3">
      <c r="A80" s="795"/>
      <c r="B80" s="204" t="s">
        <v>455</v>
      </c>
      <c r="C80" s="469">
        <v>68</v>
      </c>
      <c r="D80" s="467">
        <v>58</v>
      </c>
      <c r="E80" s="468">
        <v>126</v>
      </c>
      <c r="F80" s="3" t="s">
        <v>456</v>
      </c>
      <c r="G80" s="795"/>
    </row>
    <row r="81" spans="1:7" ht="19.5" customHeight="1" thickBot="1" x14ac:dyDescent="0.3">
      <c r="A81" s="629" t="s">
        <v>54</v>
      </c>
      <c r="B81" s="612"/>
      <c r="C81" s="372">
        <f>SUM(C72:C80)</f>
        <v>17064</v>
      </c>
      <c r="D81" s="372">
        <f t="shared" ref="D81:E81" si="4">SUM(D72:D80)</f>
        <v>16757</v>
      </c>
      <c r="E81" s="372">
        <f t="shared" si="4"/>
        <v>33821</v>
      </c>
      <c r="F81" s="726" t="s">
        <v>55</v>
      </c>
      <c r="G81" s="641"/>
    </row>
    <row r="82" spans="1:7" ht="19.5" customHeight="1" x14ac:dyDescent="0.25">
      <c r="A82" s="793" t="s">
        <v>457</v>
      </c>
      <c r="B82" s="201" t="s">
        <v>458</v>
      </c>
      <c r="C82" s="469">
        <v>1861</v>
      </c>
      <c r="D82" s="467">
        <v>1638</v>
      </c>
      <c r="E82" s="468">
        <v>3499</v>
      </c>
      <c r="F82" s="1" t="s">
        <v>459</v>
      </c>
      <c r="G82" s="793" t="s">
        <v>460</v>
      </c>
    </row>
    <row r="83" spans="1:7" ht="19.5" customHeight="1" x14ac:dyDescent="0.25">
      <c r="A83" s="794"/>
      <c r="B83" s="202" t="s">
        <v>461</v>
      </c>
      <c r="C83" s="469">
        <v>1033</v>
      </c>
      <c r="D83" s="467">
        <v>1052</v>
      </c>
      <c r="E83" s="468">
        <v>2085</v>
      </c>
      <c r="F83" s="2" t="s">
        <v>462</v>
      </c>
      <c r="G83" s="794"/>
    </row>
    <row r="84" spans="1:7" ht="19.5" customHeight="1" x14ac:dyDescent="0.25">
      <c r="A84" s="794"/>
      <c r="B84" s="202" t="s">
        <v>463</v>
      </c>
      <c r="C84" s="469">
        <v>805</v>
      </c>
      <c r="D84" s="467">
        <v>831</v>
      </c>
      <c r="E84" s="468">
        <v>1636</v>
      </c>
      <c r="F84" s="2" t="s">
        <v>464</v>
      </c>
      <c r="G84" s="794"/>
    </row>
    <row r="85" spans="1:7" ht="19.5" customHeight="1" thickBot="1" x14ac:dyDescent="0.3">
      <c r="A85" s="795"/>
      <c r="B85" s="204" t="s">
        <v>465</v>
      </c>
      <c r="C85" s="469">
        <v>589</v>
      </c>
      <c r="D85" s="467">
        <v>585</v>
      </c>
      <c r="E85" s="468">
        <v>1174</v>
      </c>
      <c r="F85" s="3" t="s">
        <v>466</v>
      </c>
      <c r="G85" s="795"/>
    </row>
    <row r="86" spans="1:7" ht="19.5" customHeight="1" thickBot="1" x14ac:dyDescent="0.3">
      <c r="A86" s="629" t="s">
        <v>54</v>
      </c>
      <c r="B86" s="612"/>
      <c r="C86" s="372">
        <f>SUM(C82:C85)</f>
        <v>4288</v>
      </c>
      <c r="D86" s="372">
        <f t="shared" ref="D86:E86" si="5">SUM(D82:D85)</f>
        <v>4106</v>
      </c>
      <c r="E86" s="372">
        <f t="shared" si="5"/>
        <v>8394</v>
      </c>
      <c r="F86" s="726" t="s">
        <v>55</v>
      </c>
      <c r="G86" s="641"/>
    </row>
    <row r="87" spans="1:7" ht="15.75" x14ac:dyDescent="0.25">
      <c r="A87" s="793" t="s">
        <v>467</v>
      </c>
      <c r="B87" s="205" t="s">
        <v>468</v>
      </c>
      <c r="C87" s="469">
        <v>13497</v>
      </c>
      <c r="D87" s="467">
        <v>12921</v>
      </c>
      <c r="E87" s="468">
        <v>26418</v>
      </c>
      <c r="F87" s="237" t="s">
        <v>469</v>
      </c>
      <c r="G87" s="781" t="s">
        <v>470</v>
      </c>
    </row>
    <row r="88" spans="1:7" ht="19.5" customHeight="1" x14ac:dyDescent="0.25">
      <c r="A88" s="794"/>
      <c r="B88" s="206" t="s">
        <v>471</v>
      </c>
      <c r="C88" s="469">
        <v>4698</v>
      </c>
      <c r="D88" s="467">
        <v>4395</v>
      </c>
      <c r="E88" s="468">
        <v>9093</v>
      </c>
      <c r="F88" s="11" t="s">
        <v>472</v>
      </c>
      <c r="G88" s="782"/>
    </row>
    <row r="89" spans="1:7" ht="19.5" customHeight="1" x14ac:dyDescent="0.25">
      <c r="A89" s="794"/>
      <c r="B89" s="206" t="s">
        <v>473</v>
      </c>
      <c r="C89" s="469">
        <v>5453</v>
      </c>
      <c r="D89" s="467">
        <v>4935</v>
      </c>
      <c r="E89" s="468">
        <v>10388</v>
      </c>
      <c r="F89" s="11" t="s">
        <v>474</v>
      </c>
      <c r="G89" s="782"/>
    </row>
    <row r="90" spans="1:7" ht="19.5" customHeight="1" thickBot="1" x14ac:dyDescent="0.3">
      <c r="A90" s="805"/>
      <c r="B90" s="207" t="s">
        <v>476</v>
      </c>
      <c r="C90" s="469">
        <v>3737</v>
      </c>
      <c r="D90" s="467">
        <v>3444</v>
      </c>
      <c r="E90" s="468">
        <v>7181</v>
      </c>
      <c r="F90" s="229" t="s">
        <v>477</v>
      </c>
      <c r="G90" s="782"/>
    </row>
    <row r="91" spans="1:7" ht="19.5" customHeight="1" thickBot="1" x14ac:dyDescent="0.3">
      <c r="A91" s="629" t="s">
        <v>54</v>
      </c>
      <c r="B91" s="612"/>
      <c r="C91" s="372">
        <f>SUM(C87:C90)</f>
        <v>27385</v>
      </c>
      <c r="D91" s="372">
        <f t="shared" ref="D91:E91" si="6">SUM(D87:D90)</f>
        <v>25695</v>
      </c>
      <c r="E91" s="372">
        <f t="shared" si="6"/>
        <v>53080</v>
      </c>
      <c r="F91" s="726" t="s">
        <v>55</v>
      </c>
      <c r="G91" s="641"/>
    </row>
    <row r="92" spans="1:7" ht="24.75" customHeight="1" x14ac:dyDescent="0.25">
      <c r="A92" s="780" t="s">
        <v>2244</v>
      </c>
      <c r="B92" s="780"/>
      <c r="C92" s="780"/>
      <c r="D92" s="780"/>
      <c r="E92" s="780"/>
      <c r="F92" s="780"/>
      <c r="G92" s="780"/>
    </row>
    <row r="93" spans="1:7" ht="24.75" customHeight="1" thickBot="1" x14ac:dyDescent="0.3">
      <c r="A93" s="788" t="s">
        <v>2245</v>
      </c>
      <c r="B93" s="788"/>
      <c r="C93" s="788"/>
      <c r="D93" s="788"/>
      <c r="E93" s="788"/>
      <c r="F93" s="788"/>
      <c r="G93" s="788"/>
    </row>
    <row r="94" spans="1:7" ht="19.5" customHeight="1" x14ac:dyDescent="0.25">
      <c r="A94" s="680" t="s">
        <v>0</v>
      </c>
      <c r="B94" s="703" t="s">
        <v>1</v>
      </c>
      <c r="C94" s="241" t="s">
        <v>2</v>
      </c>
      <c r="D94" s="169" t="s">
        <v>3</v>
      </c>
      <c r="E94" s="332" t="s">
        <v>4</v>
      </c>
      <c r="F94" s="577" t="s">
        <v>5</v>
      </c>
      <c r="G94" s="708" t="s">
        <v>6</v>
      </c>
    </row>
    <row r="95" spans="1:7" ht="19.5" customHeight="1" thickBot="1" x14ac:dyDescent="0.3">
      <c r="A95" s="681"/>
      <c r="B95" s="742"/>
      <c r="C95" s="242" t="s">
        <v>7</v>
      </c>
      <c r="D95" s="170" t="s">
        <v>8</v>
      </c>
      <c r="E95" s="333" t="s">
        <v>9</v>
      </c>
      <c r="F95" s="579"/>
      <c r="G95" s="709"/>
    </row>
    <row r="96" spans="1:7" ht="19.5" customHeight="1" x14ac:dyDescent="0.25">
      <c r="A96" s="802" t="s">
        <v>478</v>
      </c>
      <c r="B96" s="201" t="s">
        <v>479</v>
      </c>
      <c r="C96" s="469">
        <v>4806</v>
      </c>
      <c r="D96" s="467">
        <v>4649</v>
      </c>
      <c r="E96" s="468">
        <v>9455</v>
      </c>
      <c r="F96" s="1" t="s">
        <v>480</v>
      </c>
      <c r="G96" s="793" t="s">
        <v>481</v>
      </c>
    </row>
    <row r="97" spans="1:7" ht="19.5" customHeight="1" x14ac:dyDescent="0.25">
      <c r="A97" s="803"/>
      <c r="B97" s="202" t="s">
        <v>482</v>
      </c>
      <c r="C97" s="469">
        <v>7651</v>
      </c>
      <c r="D97" s="467">
        <v>7322</v>
      </c>
      <c r="E97" s="468">
        <v>14973</v>
      </c>
      <c r="F97" s="2" t="s">
        <v>483</v>
      </c>
      <c r="G97" s="794"/>
    </row>
    <row r="98" spans="1:7" ht="19.5" customHeight="1" x14ac:dyDescent="0.25">
      <c r="A98" s="803"/>
      <c r="B98" s="202" t="s">
        <v>484</v>
      </c>
      <c r="C98" s="469">
        <v>1278</v>
      </c>
      <c r="D98" s="467">
        <v>1255</v>
      </c>
      <c r="E98" s="468">
        <v>2533</v>
      </c>
      <c r="F98" s="2" t="s">
        <v>485</v>
      </c>
      <c r="G98" s="794"/>
    </row>
    <row r="99" spans="1:7" ht="19.5" customHeight="1" x14ac:dyDescent="0.25">
      <c r="A99" s="803"/>
      <c r="B99" s="202" t="s">
        <v>486</v>
      </c>
      <c r="C99" s="469">
        <v>1804</v>
      </c>
      <c r="D99" s="467">
        <v>1577</v>
      </c>
      <c r="E99" s="468">
        <v>3381</v>
      </c>
      <c r="F99" s="2" t="s">
        <v>487</v>
      </c>
      <c r="G99" s="794"/>
    </row>
    <row r="100" spans="1:7" ht="19.5" customHeight="1" x14ac:dyDescent="0.25">
      <c r="A100" s="803"/>
      <c r="B100" s="202" t="s">
        <v>488</v>
      </c>
      <c r="C100" s="469">
        <v>644</v>
      </c>
      <c r="D100" s="467">
        <v>687</v>
      </c>
      <c r="E100" s="468">
        <v>1331</v>
      </c>
      <c r="F100" s="2" t="s">
        <v>489</v>
      </c>
      <c r="G100" s="794"/>
    </row>
    <row r="101" spans="1:7" ht="19.5" customHeight="1" x14ac:dyDescent="0.25">
      <c r="A101" s="803"/>
      <c r="B101" s="202" t="s">
        <v>490</v>
      </c>
      <c r="C101" s="469">
        <v>208</v>
      </c>
      <c r="D101" s="467">
        <v>178</v>
      </c>
      <c r="E101" s="468">
        <v>386</v>
      </c>
      <c r="F101" s="2" t="s">
        <v>491</v>
      </c>
      <c r="G101" s="794"/>
    </row>
    <row r="102" spans="1:7" ht="19.5" customHeight="1" x14ac:dyDescent="0.25">
      <c r="A102" s="803"/>
      <c r="B102" s="202" t="s">
        <v>492</v>
      </c>
      <c r="C102" s="469">
        <v>363</v>
      </c>
      <c r="D102" s="467">
        <v>356</v>
      </c>
      <c r="E102" s="468">
        <v>719</v>
      </c>
      <c r="F102" s="2" t="s">
        <v>2268</v>
      </c>
      <c r="G102" s="794"/>
    </row>
    <row r="103" spans="1:7" ht="19.5" customHeight="1" x14ac:dyDescent="0.25">
      <c r="A103" s="803"/>
      <c r="B103" s="202" t="s">
        <v>493</v>
      </c>
      <c r="C103" s="469">
        <v>977</v>
      </c>
      <c r="D103" s="467">
        <v>949</v>
      </c>
      <c r="E103" s="468">
        <v>1926</v>
      </c>
      <c r="F103" s="2" t="s">
        <v>494</v>
      </c>
      <c r="G103" s="794"/>
    </row>
    <row r="104" spans="1:7" ht="19.5" customHeight="1" thickBot="1" x14ac:dyDescent="0.3">
      <c r="A104" s="804"/>
      <c r="B104" s="204" t="s">
        <v>495</v>
      </c>
      <c r="C104" s="469">
        <v>374</v>
      </c>
      <c r="D104" s="467">
        <v>362</v>
      </c>
      <c r="E104" s="468">
        <v>736</v>
      </c>
      <c r="F104" s="3" t="s">
        <v>496</v>
      </c>
      <c r="G104" s="795"/>
    </row>
    <row r="105" spans="1:7" ht="19.5" customHeight="1" thickBot="1" x14ac:dyDescent="0.3">
      <c r="A105" s="629" t="s">
        <v>54</v>
      </c>
      <c r="B105" s="612"/>
      <c r="C105" s="372">
        <f>SUM(C96:C104)</f>
        <v>18105</v>
      </c>
      <c r="D105" s="372">
        <f t="shared" ref="D105:E105" si="7">SUM(D96:D104)</f>
        <v>17335</v>
      </c>
      <c r="E105" s="372">
        <f t="shared" si="7"/>
        <v>35440</v>
      </c>
      <c r="F105" s="726" t="s">
        <v>55</v>
      </c>
      <c r="G105" s="641"/>
    </row>
    <row r="106" spans="1:7" ht="19.5" customHeight="1" x14ac:dyDescent="0.25">
      <c r="A106" s="802" t="s">
        <v>497</v>
      </c>
      <c r="B106" s="201" t="s">
        <v>498</v>
      </c>
      <c r="C106" s="469">
        <v>4475</v>
      </c>
      <c r="D106" s="467">
        <v>4018</v>
      </c>
      <c r="E106" s="468">
        <v>8493</v>
      </c>
      <c r="F106" s="1" t="s">
        <v>499</v>
      </c>
      <c r="G106" s="793" t="s">
        <v>500</v>
      </c>
    </row>
    <row r="107" spans="1:7" ht="19.5" customHeight="1" x14ac:dyDescent="0.25">
      <c r="A107" s="803"/>
      <c r="B107" s="202" t="s">
        <v>501</v>
      </c>
      <c r="C107" s="469">
        <v>2968</v>
      </c>
      <c r="D107" s="467">
        <v>2595</v>
      </c>
      <c r="E107" s="468">
        <v>5563</v>
      </c>
      <c r="F107" s="2" t="s">
        <v>502</v>
      </c>
      <c r="G107" s="794"/>
    </row>
    <row r="108" spans="1:7" ht="19.5" customHeight="1" x14ac:dyDescent="0.25">
      <c r="A108" s="803"/>
      <c r="B108" s="202" t="s">
        <v>503</v>
      </c>
      <c r="C108" s="469">
        <v>1392</v>
      </c>
      <c r="D108" s="467">
        <v>1255</v>
      </c>
      <c r="E108" s="468">
        <v>2647</v>
      </c>
      <c r="F108" s="2" t="s">
        <v>504</v>
      </c>
      <c r="G108" s="794"/>
    </row>
    <row r="109" spans="1:7" ht="19.5" customHeight="1" x14ac:dyDescent="0.25">
      <c r="A109" s="803"/>
      <c r="B109" s="202" t="s">
        <v>505</v>
      </c>
      <c r="C109" s="469">
        <v>1338</v>
      </c>
      <c r="D109" s="467">
        <v>1252</v>
      </c>
      <c r="E109" s="468">
        <v>2590</v>
      </c>
      <c r="F109" s="2" t="s">
        <v>506</v>
      </c>
      <c r="G109" s="794"/>
    </row>
    <row r="110" spans="1:7" ht="19.5" customHeight="1" x14ac:dyDescent="0.25">
      <c r="A110" s="803"/>
      <c r="B110" s="202" t="s">
        <v>507</v>
      </c>
      <c r="C110" s="469">
        <v>646</v>
      </c>
      <c r="D110" s="467">
        <v>669</v>
      </c>
      <c r="E110" s="468">
        <v>1315</v>
      </c>
      <c r="F110" s="2" t="s">
        <v>508</v>
      </c>
      <c r="G110" s="794"/>
    </row>
    <row r="111" spans="1:7" ht="19.5" customHeight="1" x14ac:dyDescent="0.25">
      <c r="A111" s="803"/>
      <c r="B111" s="202" t="s">
        <v>509</v>
      </c>
      <c r="C111" s="469">
        <v>399</v>
      </c>
      <c r="D111" s="467">
        <v>396</v>
      </c>
      <c r="E111" s="468">
        <v>795</v>
      </c>
      <c r="F111" s="2" t="s">
        <v>510</v>
      </c>
      <c r="G111" s="794"/>
    </row>
    <row r="112" spans="1:7" ht="19.5" customHeight="1" x14ac:dyDescent="0.25">
      <c r="A112" s="803"/>
      <c r="B112" s="202" t="s">
        <v>511</v>
      </c>
      <c r="C112" s="469">
        <v>292</v>
      </c>
      <c r="D112" s="467">
        <v>283</v>
      </c>
      <c r="E112" s="468">
        <v>575</v>
      </c>
      <c r="F112" s="2" t="s">
        <v>512</v>
      </c>
      <c r="G112" s="794"/>
    </row>
    <row r="113" spans="1:7" ht="19.5" customHeight="1" thickBot="1" x14ac:dyDescent="0.3">
      <c r="A113" s="804"/>
      <c r="B113" s="204" t="s">
        <v>513</v>
      </c>
      <c r="C113" s="469">
        <v>598</v>
      </c>
      <c r="D113" s="467">
        <v>534</v>
      </c>
      <c r="E113" s="468">
        <v>1132</v>
      </c>
      <c r="F113" s="3" t="s">
        <v>514</v>
      </c>
      <c r="G113" s="795"/>
    </row>
    <row r="114" spans="1:7" ht="19.5" customHeight="1" thickBot="1" x14ac:dyDescent="0.3">
      <c r="A114" s="629" t="s">
        <v>54</v>
      </c>
      <c r="B114" s="612"/>
      <c r="C114" s="372">
        <f>SUM(C106:C113)</f>
        <v>12108</v>
      </c>
      <c r="D114" s="372">
        <f t="shared" ref="D114:E114" si="8">SUM(D106:D113)</f>
        <v>11002</v>
      </c>
      <c r="E114" s="372">
        <f t="shared" si="8"/>
        <v>23110</v>
      </c>
      <c r="F114" s="726" t="s">
        <v>55</v>
      </c>
      <c r="G114" s="641"/>
    </row>
    <row r="115" spans="1:7" ht="19.5" customHeight="1" x14ac:dyDescent="0.25">
      <c r="A115" s="783" t="s">
        <v>515</v>
      </c>
      <c r="B115" s="201" t="s">
        <v>516</v>
      </c>
      <c r="C115" s="469">
        <v>3181</v>
      </c>
      <c r="D115" s="467">
        <v>2914</v>
      </c>
      <c r="E115" s="470">
        <v>6095</v>
      </c>
      <c r="F115" s="1" t="s">
        <v>517</v>
      </c>
      <c r="G115" s="781" t="s">
        <v>518</v>
      </c>
    </row>
    <row r="116" spans="1:7" ht="19.5" customHeight="1" x14ac:dyDescent="0.25">
      <c r="A116" s="784"/>
      <c r="B116" s="202" t="s">
        <v>519</v>
      </c>
      <c r="C116" s="469">
        <v>7196</v>
      </c>
      <c r="D116" s="467">
        <v>6783</v>
      </c>
      <c r="E116" s="468">
        <v>13979</v>
      </c>
      <c r="F116" s="2" t="s">
        <v>520</v>
      </c>
      <c r="G116" s="782"/>
    </row>
    <row r="117" spans="1:7" ht="19.5" customHeight="1" x14ac:dyDescent="0.25">
      <c r="A117" s="784"/>
      <c r="B117" s="202" t="s">
        <v>521</v>
      </c>
      <c r="C117" s="469">
        <v>2635</v>
      </c>
      <c r="D117" s="467">
        <v>2364</v>
      </c>
      <c r="E117" s="468">
        <v>4999</v>
      </c>
      <c r="F117" s="2" t="s">
        <v>522</v>
      </c>
      <c r="G117" s="782"/>
    </row>
    <row r="118" spans="1:7" ht="19.5" customHeight="1" x14ac:dyDescent="0.25">
      <c r="A118" s="784"/>
      <c r="B118" s="202" t="s">
        <v>523</v>
      </c>
      <c r="C118" s="469">
        <v>1138</v>
      </c>
      <c r="D118" s="467">
        <v>1050</v>
      </c>
      <c r="E118" s="468">
        <v>2188</v>
      </c>
      <c r="F118" s="2" t="s">
        <v>524</v>
      </c>
      <c r="G118" s="782"/>
    </row>
    <row r="119" spans="1:7" ht="19.5" customHeight="1" x14ac:dyDescent="0.25">
      <c r="A119" s="784"/>
      <c r="B119" s="202" t="s">
        <v>525</v>
      </c>
      <c r="C119" s="469">
        <v>3172</v>
      </c>
      <c r="D119" s="467">
        <v>2808</v>
      </c>
      <c r="E119" s="468">
        <v>5980</v>
      </c>
      <c r="F119" s="2" t="s">
        <v>526</v>
      </c>
      <c r="G119" s="782"/>
    </row>
    <row r="120" spans="1:7" ht="19.5" customHeight="1" x14ac:dyDescent="0.25">
      <c r="A120" s="784"/>
      <c r="B120" s="202" t="s">
        <v>527</v>
      </c>
      <c r="C120" s="469">
        <v>1848</v>
      </c>
      <c r="D120" s="467">
        <v>1715</v>
      </c>
      <c r="E120" s="468">
        <v>3563</v>
      </c>
      <c r="F120" s="2" t="s">
        <v>528</v>
      </c>
      <c r="G120" s="782"/>
    </row>
    <row r="121" spans="1:7" ht="19.5" customHeight="1" x14ac:dyDescent="0.25">
      <c r="A121" s="784"/>
      <c r="B121" s="202" t="s">
        <v>529</v>
      </c>
      <c r="C121" s="469">
        <v>307</v>
      </c>
      <c r="D121" s="467">
        <v>221</v>
      </c>
      <c r="E121" s="468">
        <v>528</v>
      </c>
      <c r="F121" s="2" t="s">
        <v>530</v>
      </c>
      <c r="G121" s="782"/>
    </row>
    <row r="122" spans="1:7" ht="19.5" customHeight="1" x14ac:dyDescent="0.25">
      <c r="A122" s="784"/>
      <c r="B122" s="202" t="s">
        <v>531</v>
      </c>
      <c r="C122" s="469">
        <v>97</v>
      </c>
      <c r="D122" s="467">
        <v>77</v>
      </c>
      <c r="E122" s="468">
        <v>174</v>
      </c>
      <c r="F122" s="2" t="s">
        <v>532</v>
      </c>
      <c r="G122" s="782"/>
    </row>
    <row r="123" spans="1:7" ht="19.5" customHeight="1" thickBot="1" x14ac:dyDescent="0.3">
      <c r="A123" s="784"/>
      <c r="B123" s="202" t="s">
        <v>533</v>
      </c>
      <c r="C123" s="469">
        <v>191</v>
      </c>
      <c r="D123" s="467">
        <v>153</v>
      </c>
      <c r="E123" s="468">
        <v>344</v>
      </c>
      <c r="F123" s="2" t="s">
        <v>534</v>
      </c>
      <c r="G123" s="782"/>
    </row>
    <row r="124" spans="1:7" ht="19.5" customHeight="1" thickBot="1" x14ac:dyDescent="0.3">
      <c r="A124" s="629" t="s">
        <v>54</v>
      </c>
      <c r="B124" s="612"/>
      <c r="C124" s="372">
        <f>SUM(C115:C123)</f>
        <v>19765</v>
      </c>
      <c r="D124" s="372">
        <f t="shared" ref="D124:E124" si="9">SUM(D115:D123)</f>
        <v>18085</v>
      </c>
      <c r="E124" s="372">
        <f t="shared" si="9"/>
        <v>37850</v>
      </c>
      <c r="F124" s="726" t="s">
        <v>55</v>
      </c>
      <c r="G124" s="641"/>
    </row>
    <row r="125" spans="1:7" ht="15.75" x14ac:dyDescent="0.25">
      <c r="A125" s="783" t="s">
        <v>537</v>
      </c>
      <c r="B125" s="201" t="s">
        <v>538</v>
      </c>
      <c r="C125" s="469">
        <v>6736</v>
      </c>
      <c r="D125" s="479">
        <v>5845</v>
      </c>
      <c r="E125" s="470">
        <v>12581</v>
      </c>
      <c r="F125" s="1" t="s">
        <v>539</v>
      </c>
      <c r="G125" s="781" t="s">
        <v>540</v>
      </c>
    </row>
    <row r="126" spans="1:7" ht="15.75" x14ac:dyDescent="0.25">
      <c r="A126" s="784"/>
      <c r="B126" s="202" t="s">
        <v>541</v>
      </c>
      <c r="C126" s="469">
        <v>1816</v>
      </c>
      <c r="D126" s="467">
        <v>1805</v>
      </c>
      <c r="E126" s="468">
        <v>3621</v>
      </c>
      <c r="F126" s="2" t="s">
        <v>542</v>
      </c>
      <c r="G126" s="782"/>
    </row>
    <row r="127" spans="1:7" ht="15.75" x14ac:dyDescent="0.25">
      <c r="A127" s="784"/>
      <c r="B127" s="202" t="s">
        <v>543</v>
      </c>
      <c r="C127" s="469">
        <v>1399</v>
      </c>
      <c r="D127" s="467">
        <v>1189</v>
      </c>
      <c r="E127" s="468">
        <v>2588</v>
      </c>
      <c r="F127" s="2" t="s">
        <v>544</v>
      </c>
      <c r="G127" s="782"/>
    </row>
    <row r="128" spans="1:7" ht="15.75" x14ac:dyDescent="0.25">
      <c r="A128" s="784"/>
      <c r="B128" s="202" t="s">
        <v>545</v>
      </c>
      <c r="C128" s="469">
        <v>925</v>
      </c>
      <c r="D128" s="467">
        <v>782</v>
      </c>
      <c r="E128" s="468">
        <v>1707</v>
      </c>
      <c r="F128" s="2" t="s">
        <v>546</v>
      </c>
      <c r="G128" s="782"/>
    </row>
    <row r="129" spans="1:7" ht="15.75" x14ac:dyDescent="0.25">
      <c r="A129" s="784"/>
      <c r="B129" s="202" t="s">
        <v>547</v>
      </c>
      <c r="C129" s="469">
        <v>431</v>
      </c>
      <c r="D129" s="467">
        <v>452</v>
      </c>
      <c r="E129" s="468">
        <v>883</v>
      </c>
      <c r="F129" s="2" t="s">
        <v>548</v>
      </c>
      <c r="G129" s="782"/>
    </row>
    <row r="130" spans="1:7" ht="15.75" x14ac:dyDescent="0.25">
      <c r="A130" s="784"/>
      <c r="B130" s="202" t="s">
        <v>549</v>
      </c>
      <c r="C130" s="469">
        <v>671</v>
      </c>
      <c r="D130" s="467">
        <v>583</v>
      </c>
      <c r="E130" s="468">
        <v>1254</v>
      </c>
      <c r="F130" s="2" t="s">
        <v>550</v>
      </c>
      <c r="G130" s="782"/>
    </row>
    <row r="131" spans="1:7" ht="16.5" thickBot="1" x14ac:dyDescent="0.3">
      <c r="A131" s="784"/>
      <c r="B131" s="208" t="s">
        <v>551</v>
      </c>
      <c r="C131" s="469">
        <v>122</v>
      </c>
      <c r="D131" s="467">
        <v>114</v>
      </c>
      <c r="E131" s="468">
        <v>236</v>
      </c>
      <c r="F131" s="11" t="s">
        <v>552</v>
      </c>
      <c r="G131" s="782"/>
    </row>
    <row r="132" spans="1:7" ht="19.5" customHeight="1" thickBot="1" x14ac:dyDescent="0.3">
      <c r="A132" s="629" t="s">
        <v>54</v>
      </c>
      <c r="B132" s="612"/>
      <c r="C132" s="372">
        <f>SUM(C125:C131)</f>
        <v>12100</v>
      </c>
      <c r="D132" s="372">
        <f t="shared" ref="D132:E132" si="10">SUM(D125:D131)</f>
        <v>10770</v>
      </c>
      <c r="E132" s="372">
        <f t="shared" si="10"/>
        <v>22870</v>
      </c>
      <c r="F132" s="726" t="s">
        <v>55</v>
      </c>
      <c r="G132" s="641"/>
    </row>
    <row r="133" spans="1:7" ht="26.25" customHeight="1" x14ac:dyDescent="0.25">
      <c r="A133" s="785" t="s">
        <v>553</v>
      </c>
      <c r="B133" s="201" t="s">
        <v>553</v>
      </c>
      <c r="C133" s="469">
        <v>7609</v>
      </c>
      <c r="D133" s="479">
        <v>7534</v>
      </c>
      <c r="E133" s="470">
        <v>15143</v>
      </c>
      <c r="F133" s="4" t="s">
        <v>554</v>
      </c>
      <c r="G133" s="785" t="s">
        <v>554</v>
      </c>
    </row>
    <row r="134" spans="1:7" ht="31.5" customHeight="1" x14ac:dyDescent="0.25">
      <c r="A134" s="786"/>
      <c r="B134" s="223" t="s">
        <v>395</v>
      </c>
      <c r="C134" s="480">
        <v>254</v>
      </c>
      <c r="D134" s="481">
        <v>247</v>
      </c>
      <c r="E134" s="482">
        <v>501</v>
      </c>
      <c r="F134" s="5" t="s">
        <v>396</v>
      </c>
      <c r="G134" s="786"/>
    </row>
    <row r="135" spans="1:7" ht="31.5" customHeight="1" thickBot="1" x14ac:dyDescent="0.3">
      <c r="A135" s="787"/>
      <c r="B135" s="8" t="s">
        <v>555</v>
      </c>
      <c r="C135" s="480">
        <v>427</v>
      </c>
      <c r="D135" s="481">
        <v>429</v>
      </c>
      <c r="E135" s="482">
        <v>856</v>
      </c>
      <c r="F135" s="10" t="s">
        <v>556</v>
      </c>
      <c r="G135" s="787"/>
    </row>
    <row r="136" spans="1:7" ht="19.5" customHeight="1" thickBot="1" x14ac:dyDescent="0.3">
      <c r="A136" s="629" t="s">
        <v>54</v>
      </c>
      <c r="B136" s="612"/>
      <c r="C136" s="372">
        <f>SUM(C133:C135)</f>
        <v>8290</v>
      </c>
      <c r="D136" s="372">
        <f t="shared" ref="D136:E136" si="11">SUM(D133:D135)</f>
        <v>8210</v>
      </c>
      <c r="E136" s="372">
        <f t="shared" si="11"/>
        <v>16500</v>
      </c>
      <c r="F136" s="726" t="s">
        <v>55</v>
      </c>
      <c r="G136" s="641"/>
    </row>
    <row r="137" spans="1:7" ht="25.5" customHeight="1" x14ac:dyDescent="0.25">
      <c r="A137" s="780" t="s">
        <v>2244</v>
      </c>
      <c r="B137" s="780"/>
      <c r="C137" s="780"/>
      <c r="D137" s="780"/>
      <c r="E137" s="780"/>
      <c r="F137" s="780"/>
      <c r="G137" s="780"/>
    </row>
    <row r="138" spans="1:7" ht="26.25" customHeight="1" thickBot="1" x14ac:dyDescent="0.3">
      <c r="A138" s="788" t="s">
        <v>2245</v>
      </c>
      <c r="B138" s="788"/>
      <c r="C138" s="788"/>
      <c r="D138" s="788"/>
      <c r="E138" s="788"/>
      <c r="F138" s="788"/>
      <c r="G138" s="788"/>
    </row>
    <row r="139" spans="1:7" ht="17.25" customHeight="1" x14ac:dyDescent="0.25">
      <c r="A139" s="680" t="s">
        <v>0</v>
      </c>
      <c r="B139" s="703" t="s">
        <v>1</v>
      </c>
      <c r="C139" s="241" t="s">
        <v>2</v>
      </c>
      <c r="D139" s="169" t="s">
        <v>3</v>
      </c>
      <c r="E139" s="295" t="s">
        <v>4</v>
      </c>
      <c r="F139" s="577" t="s">
        <v>5</v>
      </c>
      <c r="G139" s="708" t="s">
        <v>6</v>
      </c>
    </row>
    <row r="140" spans="1:7" ht="19.5" customHeight="1" thickBot="1" x14ac:dyDescent="0.3">
      <c r="A140" s="681"/>
      <c r="B140" s="742"/>
      <c r="C140" s="242" t="s">
        <v>7</v>
      </c>
      <c r="D140" s="170" t="s">
        <v>8</v>
      </c>
      <c r="E140" s="296" t="s">
        <v>9</v>
      </c>
      <c r="F140" s="579"/>
      <c r="G140" s="709"/>
    </row>
    <row r="141" spans="1:7" ht="19.5" customHeight="1" x14ac:dyDescent="0.25">
      <c r="A141" s="781" t="s">
        <v>557</v>
      </c>
      <c r="B141" s="201" t="s">
        <v>558</v>
      </c>
      <c r="C141" s="173">
        <v>4419</v>
      </c>
      <c r="D141" s="297">
        <v>3982</v>
      </c>
      <c r="E141" s="297">
        <v>8401</v>
      </c>
      <c r="F141" s="1" t="s">
        <v>559</v>
      </c>
      <c r="G141" s="790" t="s">
        <v>560</v>
      </c>
    </row>
    <row r="142" spans="1:7" ht="19.5" customHeight="1" x14ac:dyDescent="0.25">
      <c r="A142" s="782"/>
      <c r="B142" s="202" t="s">
        <v>561</v>
      </c>
      <c r="C142" s="171">
        <v>1350</v>
      </c>
      <c r="D142" s="172">
        <v>1257</v>
      </c>
      <c r="E142" s="172">
        <v>2607</v>
      </c>
      <c r="F142" s="2" t="s">
        <v>562</v>
      </c>
      <c r="G142" s="791"/>
    </row>
    <row r="143" spans="1:7" ht="19.5" customHeight="1" x14ac:dyDescent="0.25">
      <c r="A143" s="782"/>
      <c r="B143" s="202" t="s">
        <v>563</v>
      </c>
      <c r="C143" s="171">
        <v>2500</v>
      </c>
      <c r="D143" s="172">
        <v>2334</v>
      </c>
      <c r="E143" s="172">
        <v>4834</v>
      </c>
      <c r="F143" s="2" t="s">
        <v>564</v>
      </c>
      <c r="G143" s="791"/>
    </row>
    <row r="144" spans="1:7" ht="19.5" customHeight="1" x14ac:dyDescent="0.25">
      <c r="A144" s="782"/>
      <c r="B144" s="202" t="s">
        <v>565</v>
      </c>
      <c r="C144" s="171">
        <v>155</v>
      </c>
      <c r="D144" s="172">
        <v>156</v>
      </c>
      <c r="E144" s="172">
        <v>311</v>
      </c>
      <c r="F144" s="2" t="s">
        <v>566</v>
      </c>
      <c r="G144" s="791"/>
    </row>
    <row r="145" spans="1:7" ht="19.5" customHeight="1" x14ac:dyDescent="0.25">
      <c r="A145" s="782"/>
      <c r="B145" s="202" t="s">
        <v>567</v>
      </c>
      <c r="C145" s="171">
        <v>403</v>
      </c>
      <c r="D145" s="172">
        <v>380</v>
      </c>
      <c r="E145" s="172">
        <v>783</v>
      </c>
      <c r="F145" s="2" t="s">
        <v>568</v>
      </c>
      <c r="G145" s="791"/>
    </row>
    <row r="146" spans="1:7" ht="19.5" customHeight="1" x14ac:dyDescent="0.25">
      <c r="A146" s="782"/>
      <c r="B146" s="202" t="s">
        <v>569</v>
      </c>
      <c r="C146" s="171">
        <v>37</v>
      </c>
      <c r="D146" s="172">
        <v>18</v>
      </c>
      <c r="E146" s="172">
        <v>55</v>
      </c>
      <c r="F146" s="2" t="s">
        <v>570</v>
      </c>
      <c r="G146" s="791"/>
    </row>
    <row r="147" spans="1:7" ht="19.5" customHeight="1" x14ac:dyDescent="0.25">
      <c r="A147" s="782"/>
      <c r="B147" s="202" t="s">
        <v>571</v>
      </c>
      <c r="C147" s="171">
        <v>136</v>
      </c>
      <c r="D147" s="172">
        <v>113</v>
      </c>
      <c r="E147" s="172">
        <v>249</v>
      </c>
      <c r="F147" s="2" t="s">
        <v>572</v>
      </c>
      <c r="G147" s="791"/>
    </row>
    <row r="148" spans="1:7" ht="19.5" customHeight="1" thickBot="1" x14ac:dyDescent="0.3">
      <c r="A148" s="789"/>
      <c r="B148" s="204" t="s">
        <v>573</v>
      </c>
      <c r="C148" s="175">
        <v>320</v>
      </c>
      <c r="D148" s="176">
        <v>325</v>
      </c>
      <c r="E148" s="176">
        <v>645</v>
      </c>
      <c r="F148" s="3" t="s">
        <v>574</v>
      </c>
      <c r="G148" s="792"/>
    </row>
    <row r="149" spans="1:7" ht="19.5" customHeight="1" thickBot="1" x14ac:dyDescent="0.3">
      <c r="A149" s="629" t="s">
        <v>54</v>
      </c>
      <c r="B149" s="612"/>
      <c r="C149" s="235">
        <f>SUM(C141:C148)</f>
        <v>9320</v>
      </c>
      <c r="D149" s="235">
        <f t="shared" ref="D149:E149" si="12">SUM(D141:D148)</f>
        <v>8565</v>
      </c>
      <c r="E149" s="235">
        <f t="shared" si="12"/>
        <v>17885</v>
      </c>
      <c r="F149" s="726" t="s">
        <v>55</v>
      </c>
      <c r="G149" s="641"/>
    </row>
    <row r="150" spans="1:7" ht="19.5" customHeight="1" x14ac:dyDescent="0.25">
      <c r="A150" s="781" t="s">
        <v>575</v>
      </c>
      <c r="B150" s="201" t="s">
        <v>576</v>
      </c>
      <c r="C150" s="173">
        <v>1428</v>
      </c>
      <c r="D150" s="297">
        <v>1403</v>
      </c>
      <c r="E150" s="297">
        <v>2831</v>
      </c>
      <c r="F150" s="1" t="s">
        <v>577</v>
      </c>
      <c r="G150" s="781" t="s">
        <v>578</v>
      </c>
    </row>
    <row r="151" spans="1:7" ht="19.5" customHeight="1" x14ac:dyDescent="0.25">
      <c r="A151" s="782"/>
      <c r="B151" s="202" t="s">
        <v>579</v>
      </c>
      <c r="C151" s="171">
        <v>1108</v>
      </c>
      <c r="D151" s="172">
        <v>1020</v>
      </c>
      <c r="E151" s="172">
        <v>2128</v>
      </c>
      <c r="F151" s="2" t="s">
        <v>580</v>
      </c>
      <c r="G151" s="782"/>
    </row>
    <row r="152" spans="1:7" ht="33" customHeight="1" x14ac:dyDescent="0.25">
      <c r="A152" s="782"/>
      <c r="B152" s="209" t="s">
        <v>581</v>
      </c>
      <c r="C152" s="171">
        <v>958</v>
      </c>
      <c r="D152" s="172">
        <v>918</v>
      </c>
      <c r="E152" s="172">
        <v>1876</v>
      </c>
      <c r="F152" s="144" t="s">
        <v>582</v>
      </c>
      <c r="G152" s="782"/>
    </row>
    <row r="153" spans="1:7" ht="19.5" customHeight="1" x14ac:dyDescent="0.25">
      <c r="A153" s="782"/>
      <c r="B153" s="202" t="s">
        <v>583</v>
      </c>
      <c r="C153" s="171">
        <v>1008</v>
      </c>
      <c r="D153" s="172">
        <v>954</v>
      </c>
      <c r="E153" s="172">
        <v>1962</v>
      </c>
      <c r="F153" s="2" t="s">
        <v>584</v>
      </c>
      <c r="G153" s="782"/>
    </row>
    <row r="154" spans="1:7" ht="19.5" customHeight="1" x14ac:dyDescent="0.25">
      <c r="A154" s="782"/>
      <c r="B154" s="202" t="s">
        <v>585</v>
      </c>
      <c r="C154" s="171">
        <v>165</v>
      </c>
      <c r="D154" s="172">
        <v>147</v>
      </c>
      <c r="E154" s="172">
        <v>312</v>
      </c>
      <c r="F154" s="2" t="s">
        <v>586</v>
      </c>
      <c r="G154" s="782"/>
    </row>
    <row r="155" spans="1:7" ht="19.5" customHeight="1" x14ac:dyDescent="0.25">
      <c r="A155" s="782"/>
      <c r="B155" s="202" t="s">
        <v>587</v>
      </c>
      <c r="C155" s="171">
        <v>118</v>
      </c>
      <c r="D155" s="172">
        <v>161</v>
      </c>
      <c r="E155" s="172">
        <v>279</v>
      </c>
      <c r="F155" s="2" t="s">
        <v>588</v>
      </c>
      <c r="G155" s="782"/>
    </row>
    <row r="156" spans="1:7" ht="19.5" customHeight="1" x14ac:dyDescent="0.25">
      <c r="A156" s="782"/>
      <c r="B156" s="202" t="s">
        <v>589</v>
      </c>
      <c r="C156" s="171">
        <v>807</v>
      </c>
      <c r="D156" s="172">
        <v>734</v>
      </c>
      <c r="E156" s="172">
        <v>1541</v>
      </c>
      <c r="F156" s="2" t="s">
        <v>590</v>
      </c>
      <c r="G156" s="782"/>
    </row>
    <row r="157" spans="1:7" ht="19.5" customHeight="1" x14ac:dyDescent="0.25">
      <c r="A157" s="782"/>
      <c r="B157" s="202" t="s">
        <v>591</v>
      </c>
      <c r="C157" s="171">
        <v>37</v>
      </c>
      <c r="D157" s="172">
        <v>35</v>
      </c>
      <c r="E157" s="172">
        <v>72</v>
      </c>
      <c r="F157" s="2" t="s">
        <v>592</v>
      </c>
      <c r="G157" s="782"/>
    </row>
    <row r="158" spans="1:7" ht="19.5" customHeight="1" x14ac:dyDescent="0.25">
      <c r="A158" s="782"/>
      <c r="B158" s="202" t="s">
        <v>593</v>
      </c>
      <c r="C158" s="171">
        <v>378</v>
      </c>
      <c r="D158" s="172">
        <v>451</v>
      </c>
      <c r="E158" s="172">
        <v>829</v>
      </c>
      <c r="F158" s="2" t="s">
        <v>594</v>
      </c>
      <c r="G158" s="782"/>
    </row>
    <row r="159" spans="1:7" ht="19.5" customHeight="1" x14ac:dyDescent="0.25">
      <c r="A159" s="782"/>
      <c r="B159" s="202" t="s">
        <v>595</v>
      </c>
      <c r="C159" s="171">
        <v>77</v>
      </c>
      <c r="D159" s="172">
        <v>76</v>
      </c>
      <c r="E159" s="172">
        <v>153</v>
      </c>
      <c r="F159" s="2" t="s">
        <v>596</v>
      </c>
      <c r="G159" s="782"/>
    </row>
    <row r="160" spans="1:7" ht="19.5" customHeight="1" x14ac:dyDescent="0.25">
      <c r="A160" s="782"/>
      <c r="B160" s="202" t="s">
        <v>597</v>
      </c>
      <c r="C160" s="171">
        <v>239</v>
      </c>
      <c r="D160" s="172">
        <v>236</v>
      </c>
      <c r="E160" s="172">
        <v>475</v>
      </c>
      <c r="F160" s="2" t="s">
        <v>598</v>
      </c>
      <c r="G160" s="782"/>
    </row>
    <row r="161" spans="1:7" ht="19.5" customHeight="1" x14ac:dyDescent="0.25">
      <c r="A161" s="782"/>
      <c r="B161" s="202" t="s">
        <v>599</v>
      </c>
      <c r="C161" s="171">
        <v>139</v>
      </c>
      <c r="D161" s="172">
        <v>119</v>
      </c>
      <c r="E161" s="172">
        <v>258</v>
      </c>
      <c r="F161" s="2" t="s">
        <v>600</v>
      </c>
      <c r="G161" s="782"/>
    </row>
    <row r="162" spans="1:7" ht="19.5" customHeight="1" x14ac:dyDescent="0.25">
      <c r="A162" s="782"/>
      <c r="B162" s="202" t="s">
        <v>601</v>
      </c>
      <c r="C162" s="171">
        <v>194</v>
      </c>
      <c r="D162" s="172">
        <v>223</v>
      </c>
      <c r="E162" s="172">
        <v>417</v>
      </c>
      <c r="F162" s="2" t="s">
        <v>602</v>
      </c>
      <c r="G162" s="782"/>
    </row>
    <row r="163" spans="1:7" ht="19.5" customHeight="1" x14ac:dyDescent="0.25">
      <c r="A163" s="782"/>
      <c r="B163" s="202" t="s">
        <v>102</v>
      </c>
      <c r="C163" s="171">
        <v>84</v>
      </c>
      <c r="D163" s="172">
        <v>80</v>
      </c>
      <c r="E163" s="172">
        <v>164</v>
      </c>
      <c r="F163" s="2" t="s">
        <v>103</v>
      </c>
      <c r="G163" s="782"/>
    </row>
    <row r="164" spans="1:7" ht="19.5" customHeight="1" x14ac:dyDescent="0.25">
      <c r="A164" s="782"/>
      <c r="B164" s="202" t="s">
        <v>603</v>
      </c>
      <c r="C164" s="171">
        <v>58</v>
      </c>
      <c r="D164" s="172">
        <v>46</v>
      </c>
      <c r="E164" s="172">
        <v>104</v>
      </c>
      <c r="F164" s="2" t="s">
        <v>604</v>
      </c>
      <c r="G164" s="782"/>
    </row>
    <row r="165" spans="1:7" ht="19.5" customHeight="1" x14ac:dyDescent="0.25">
      <c r="A165" s="782"/>
      <c r="B165" s="202" t="s">
        <v>605</v>
      </c>
      <c r="C165" s="171">
        <v>297</v>
      </c>
      <c r="D165" s="172">
        <v>227</v>
      </c>
      <c r="E165" s="172">
        <v>524</v>
      </c>
      <c r="F165" s="2" t="s">
        <v>606</v>
      </c>
      <c r="G165" s="782"/>
    </row>
    <row r="166" spans="1:7" ht="19.5" customHeight="1" thickBot="1" x14ac:dyDescent="0.3">
      <c r="A166" s="789"/>
      <c r="B166" s="204" t="s">
        <v>607</v>
      </c>
      <c r="C166" s="175">
        <v>395</v>
      </c>
      <c r="D166" s="176">
        <v>385</v>
      </c>
      <c r="E166" s="176">
        <v>780</v>
      </c>
      <c r="F166" s="3" t="s">
        <v>608</v>
      </c>
      <c r="G166" s="789"/>
    </row>
    <row r="167" spans="1:7" ht="19.5" customHeight="1" thickBot="1" x14ac:dyDescent="0.3">
      <c r="A167" s="629" t="s">
        <v>54</v>
      </c>
      <c r="B167" s="612"/>
      <c r="C167" s="235">
        <f>SUM(C150:C166)</f>
        <v>7490</v>
      </c>
      <c r="D167" s="235">
        <f t="shared" ref="D167:E167" si="13">SUM(D150:D166)</f>
        <v>7215</v>
      </c>
      <c r="E167" s="235">
        <f t="shared" si="13"/>
        <v>14705</v>
      </c>
      <c r="F167" s="726" t="s">
        <v>55</v>
      </c>
      <c r="G167" s="641"/>
    </row>
    <row r="168" spans="1:7" ht="19.5" customHeight="1" x14ac:dyDescent="0.25">
      <c r="A168" s="781" t="s">
        <v>609</v>
      </c>
      <c r="B168" s="201" t="s">
        <v>610</v>
      </c>
      <c r="C168" s="173">
        <v>1914</v>
      </c>
      <c r="D168" s="297">
        <v>1729</v>
      </c>
      <c r="E168" s="297">
        <v>3643</v>
      </c>
      <c r="F168" s="1" t="s">
        <v>611</v>
      </c>
      <c r="G168" s="781" t="s">
        <v>612</v>
      </c>
    </row>
    <row r="169" spans="1:7" ht="19.5" customHeight="1" x14ac:dyDescent="0.25">
      <c r="A169" s="782"/>
      <c r="B169" s="202" t="s">
        <v>613</v>
      </c>
      <c r="C169" s="171">
        <v>2735</v>
      </c>
      <c r="D169" s="172">
        <v>2599</v>
      </c>
      <c r="E169" s="172">
        <v>5334</v>
      </c>
      <c r="F169" s="2" t="s">
        <v>614</v>
      </c>
      <c r="G169" s="782"/>
    </row>
    <row r="170" spans="1:7" ht="19.5" customHeight="1" x14ac:dyDescent="0.25">
      <c r="A170" s="782"/>
      <c r="B170" s="202" t="s">
        <v>615</v>
      </c>
      <c r="C170" s="171">
        <v>1208</v>
      </c>
      <c r="D170" s="172">
        <v>1074</v>
      </c>
      <c r="E170" s="172">
        <v>2282</v>
      </c>
      <c r="F170" s="2" t="s">
        <v>616</v>
      </c>
      <c r="G170" s="782"/>
    </row>
    <row r="171" spans="1:7" ht="19.5" customHeight="1" x14ac:dyDescent="0.25">
      <c r="A171" s="782"/>
      <c r="B171" s="202" t="s">
        <v>197</v>
      </c>
      <c r="C171" s="171">
        <v>1419</v>
      </c>
      <c r="D171" s="172">
        <v>1434</v>
      </c>
      <c r="E171" s="172">
        <v>2853</v>
      </c>
      <c r="F171" s="2" t="s">
        <v>198</v>
      </c>
      <c r="G171" s="782"/>
    </row>
    <row r="172" spans="1:7" ht="19.5" customHeight="1" x14ac:dyDescent="0.25">
      <c r="A172" s="782"/>
      <c r="B172" s="202" t="s">
        <v>617</v>
      </c>
      <c r="C172" s="171">
        <v>1067</v>
      </c>
      <c r="D172" s="172">
        <v>970</v>
      </c>
      <c r="E172" s="172">
        <v>2037</v>
      </c>
      <c r="F172" s="2" t="s">
        <v>618</v>
      </c>
      <c r="G172" s="782"/>
    </row>
    <row r="173" spans="1:7" ht="19.5" customHeight="1" x14ac:dyDescent="0.25">
      <c r="A173" s="782"/>
      <c r="B173" s="202" t="s">
        <v>619</v>
      </c>
      <c r="C173" s="171">
        <v>1392</v>
      </c>
      <c r="D173" s="172">
        <v>1261</v>
      </c>
      <c r="E173" s="172">
        <v>2653</v>
      </c>
      <c r="F173" s="2" t="s">
        <v>620</v>
      </c>
      <c r="G173" s="782"/>
    </row>
    <row r="174" spans="1:7" ht="19.5" customHeight="1" x14ac:dyDescent="0.25">
      <c r="A174" s="782"/>
      <c r="B174" s="202" t="s">
        <v>621</v>
      </c>
      <c r="C174" s="171">
        <v>2527</v>
      </c>
      <c r="D174" s="172">
        <v>1879</v>
      </c>
      <c r="E174" s="172">
        <v>4406</v>
      </c>
      <c r="F174" s="2" t="s">
        <v>622</v>
      </c>
      <c r="G174" s="782"/>
    </row>
    <row r="175" spans="1:7" ht="19.5" customHeight="1" x14ac:dyDescent="0.25">
      <c r="A175" s="782"/>
      <c r="B175" s="202" t="s">
        <v>623</v>
      </c>
      <c r="C175" s="171">
        <v>1139</v>
      </c>
      <c r="D175" s="172">
        <v>1106</v>
      </c>
      <c r="E175" s="172">
        <v>2245</v>
      </c>
      <c r="F175" s="2" t="s">
        <v>624</v>
      </c>
      <c r="G175" s="782"/>
    </row>
    <row r="176" spans="1:7" ht="15.75" x14ac:dyDescent="0.25">
      <c r="A176" s="782"/>
      <c r="B176" s="210" t="s">
        <v>626</v>
      </c>
      <c r="C176" s="171">
        <v>1466</v>
      </c>
      <c r="D176" s="172">
        <v>894</v>
      </c>
      <c r="E176" s="172">
        <v>2360</v>
      </c>
      <c r="F176" s="238" t="s">
        <v>627</v>
      </c>
      <c r="G176" s="782"/>
    </row>
    <row r="177" spans="1:7" ht="19.5" customHeight="1" thickBot="1" x14ac:dyDescent="0.3">
      <c r="A177" s="789"/>
      <c r="B177" s="204" t="s">
        <v>625</v>
      </c>
      <c r="C177" s="175">
        <v>58</v>
      </c>
      <c r="D177" s="176">
        <v>46</v>
      </c>
      <c r="E177" s="174">
        <v>104</v>
      </c>
      <c r="F177" s="3" t="s">
        <v>2116</v>
      </c>
      <c r="G177" s="789"/>
    </row>
    <row r="178" spans="1:7" ht="19.5" customHeight="1" thickBot="1" x14ac:dyDescent="0.3">
      <c r="A178" s="629" t="s">
        <v>54</v>
      </c>
      <c r="B178" s="612"/>
      <c r="C178" s="235">
        <f>SUM(C168:C177)</f>
        <v>14925</v>
      </c>
      <c r="D178" s="235">
        <f t="shared" ref="D178:E178" si="14">SUM(D168:D177)</f>
        <v>12992</v>
      </c>
      <c r="E178" s="235">
        <f t="shared" si="14"/>
        <v>27917</v>
      </c>
      <c r="F178" s="726" t="s">
        <v>55</v>
      </c>
      <c r="G178" s="641"/>
    </row>
    <row r="179" spans="1:7" ht="29.25" customHeight="1" x14ac:dyDescent="0.25">
      <c r="A179" s="780" t="s">
        <v>2244</v>
      </c>
      <c r="B179" s="780"/>
      <c r="C179" s="780"/>
      <c r="D179" s="780"/>
      <c r="E179" s="780"/>
      <c r="F179" s="780"/>
      <c r="G179" s="780"/>
    </row>
    <row r="180" spans="1:7" ht="21" customHeight="1" thickBot="1" x14ac:dyDescent="0.3">
      <c r="A180" s="788" t="s">
        <v>2245</v>
      </c>
      <c r="B180" s="788"/>
      <c r="C180" s="788"/>
      <c r="D180" s="788"/>
      <c r="E180" s="788"/>
      <c r="F180" s="788"/>
      <c r="G180" s="788"/>
    </row>
    <row r="181" spans="1:7" ht="19.5" customHeight="1" x14ac:dyDescent="0.25">
      <c r="A181" s="680" t="s">
        <v>0</v>
      </c>
      <c r="B181" s="703" t="s">
        <v>1</v>
      </c>
      <c r="C181" s="241" t="s">
        <v>2</v>
      </c>
      <c r="D181" s="169" t="s">
        <v>3</v>
      </c>
      <c r="E181" s="332" t="s">
        <v>4</v>
      </c>
      <c r="F181" s="577" t="s">
        <v>5</v>
      </c>
      <c r="G181" s="708" t="s">
        <v>6</v>
      </c>
    </row>
    <row r="182" spans="1:7" ht="19.5" customHeight="1" thickBot="1" x14ac:dyDescent="0.3">
      <c r="A182" s="681"/>
      <c r="B182" s="742"/>
      <c r="C182" s="242" t="s">
        <v>7</v>
      </c>
      <c r="D182" s="170" t="s">
        <v>8</v>
      </c>
      <c r="E182" s="333" t="s">
        <v>9</v>
      </c>
      <c r="F182" s="579"/>
      <c r="G182" s="709"/>
    </row>
    <row r="183" spans="1:7" ht="19.5" customHeight="1" x14ac:dyDescent="0.25">
      <c r="A183" s="802" t="s">
        <v>628</v>
      </c>
      <c r="B183" s="201" t="s">
        <v>629</v>
      </c>
      <c r="C183" s="171">
        <v>4044</v>
      </c>
      <c r="D183" s="172">
        <v>3673</v>
      </c>
      <c r="E183" s="328">
        <v>7717</v>
      </c>
      <c r="F183" s="1" t="s">
        <v>630</v>
      </c>
      <c r="G183" s="802" t="s">
        <v>631</v>
      </c>
    </row>
    <row r="184" spans="1:7" ht="19.5" customHeight="1" x14ac:dyDescent="0.25">
      <c r="A184" s="803"/>
      <c r="B184" s="202" t="s">
        <v>632</v>
      </c>
      <c r="C184" s="171">
        <v>1034</v>
      </c>
      <c r="D184" s="172">
        <v>987</v>
      </c>
      <c r="E184" s="329">
        <v>2021</v>
      </c>
      <c r="F184" s="2" t="s">
        <v>633</v>
      </c>
      <c r="G184" s="803"/>
    </row>
    <row r="185" spans="1:7" ht="19.5" customHeight="1" x14ac:dyDescent="0.25">
      <c r="A185" s="803"/>
      <c r="B185" s="202" t="s">
        <v>634</v>
      </c>
      <c r="C185" s="171">
        <v>63</v>
      </c>
      <c r="D185" s="172">
        <v>42</v>
      </c>
      <c r="E185" s="329">
        <v>105</v>
      </c>
      <c r="F185" s="2" t="s">
        <v>635</v>
      </c>
      <c r="G185" s="803"/>
    </row>
    <row r="186" spans="1:7" ht="19.5" customHeight="1" x14ac:dyDescent="0.25">
      <c r="A186" s="803"/>
      <c r="B186" s="202" t="s">
        <v>636</v>
      </c>
      <c r="C186" s="171">
        <v>38</v>
      </c>
      <c r="D186" s="172">
        <v>29</v>
      </c>
      <c r="E186" s="329">
        <v>67</v>
      </c>
      <c r="F186" s="2" t="s">
        <v>637</v>
      </c>
      <c r="G186" s="803"/>
    </row>
    <row r="187" spans="1:7" ht="19.5" customHeight="1" x14ac:dyDescent="0.25">
      <c r="A187" s="803"/>
      <c r="B187" s="202" t="s">
        <v>2119</v>
      </c>
      <c r="C187" s="171">
        <v>31</v>
      </c>
      <c r="D187" s="172">
        <v>40</v>
      </c>
      <c r="E187" s="329">
        <v>71</v>
      </c>
      <c r="F187" s="2" t="s">
        <v>2120</v>
      </c>
      <c r="G187" s="803"/>
    </row>
    <row r="188" spans="1:7" ht="19.5" customHeight="1" thickBot="1" x14ac:dyDescent="0.3">
      <c r="A188" s="804"/>
      <c r="B188" s="204" t="s">
        <v>640</v>
      </c>
      <c r="C188" s="171">
        <v>45</v>
      </c>
      <c r="D188" s="172">
        <v>59</v>
      </c>
      <c r="E188" s="329">
        <v>104</v>
      </c>
      <c r="F188" s="3" t="s">
        <v>641</v>
      </c>
      <c r="G188" s="804"/>
    </row>
    <row r="189" spans="1:7" ht="19.5" customHeight="1" thickBot="1" x14ac:dyDescent="0.3">
      <c r="A189" s="494" t="s">
        <v>54</v>
      </c>
      <c r="B189" s="495"/>
      <c r="C189" s="235">
        <f>SUM(C183:C188)</f>
        <v>5255</v>
      </c>
      <c r="D189" s="235">
        <f t="shared" ref="D189:E189" si="15">SUM(D183:D188)</f>
        <v>4830</v>
      </c>
      <c r="E189" s="235">
        <f t="shared" si="15"/>
        <v>10085</v>
      </c>
      <c r="F189" s="509" t="s">
        <v>55</v>
      </c>
      <c r="G189" s="510"/>
    </row>
    <row r="190" spans="1:7" ht="19.5" customHeight="1" x14ac:dyDescent="0.25">
      <c r="A190" s="783" t="s">
        <v>642</v>
      </c>
      <c r="B190" s="201" t="s">
        <v>643</v>
      </c>
      <c r="C190" s="171">
        <v>1440</v>
      </c>
      <c r="D190" s="172">
        <v>1416</v>
      </c>
      <c r="E190" s="328">
        <v>2856</v>
      </c>
      <c r="F190" s="1" t="s">
        <v>644</v>
      </c>
      <c r="G190" s="783" t="s">
        <v>645</v>
      </c>
    </row>
    <row r="191" spans="1:7" ht="19.5" customHeight="1" x14ac:dyDescent="0.25">
      <c r="A191" s="784"/>
      <c r="B191" s="202" t="s">
        <v>2166</v>
      </c>
      <c r="C191" s="171">
        <v>1405</v>
      </c>
      <c r="D191" s="172">
        <v>1365</v>
      </c>
      <c r="E191" s="329">
        <v>2770</v>
      </c>
      <c r="F191" s="2" t="s">
        <v>646</v>
      </c>
      <c r="G191" s="784"/>
    </row>
    <row r="192" spans="1:7" ht="19.5" customHeight="1" x14ac:dyDescent="0.25">
      <c r="A192" s="784"/>
      <c r="B192" s="202" t="s">
        <v>647</v>
      </c>
      <c r="C192" s="171">
        <v>1474</v>
      </c>
      <c r="D192" s="172">
        <v>1499</v>
      </c>
      <c r="E192" s="329">
        <v>2973</v>
      </c>
      <c r="F192" s="2" t="s">
        <v>648</v>
      </c>
      <c r="G192" s="784"/>
    </row>
    <row r="193" spans="1:7" ht="19.5" customHeight="1" x14ac:dyDescent="0.25">
      <c r="A193" s="784"/>
      <c r="B193" s="223" t="s">
        <v>653</v>
      </c>
      <c r="C193" s="175">
        <v>70</v>
      </c>
      <c r="D193" s="176">
        <v>80</v>
      </c>
      <c r="E193" s="330">
        <v>150</v>
      </c>
      <c r="F193" s="5" t="s">
        <v>654</v>
      </c>
      <c r="G193" s="784"/>
    </row>
    <row r="194" spans="1:7" ht="19.5" customHeight="1" thickBot="1" x14ac:dyDescent="0.3">
      <c r="A194" s="808"/>
      <c r="B194" s="204" t="s">
        <v>649</v>
      </c>
      <c r="C194" s="224">
        <v>138</v>
      </c>
      <c r="D194" s="177">
        <v>138</v>
      </c>
      <c r="E194" s="331">
        <v>276</v>
      </c>
      <c r="F194" s="3" t="s">
        <v>650</v>
      </c>
      <c r="G194" s="808"/>
    </row>
    <row r="195" spans="1:7" ht="19.5" customHeight="1" thickBot="1" x14ac:dyDescent="0.3">
      <c r="A195" s="494" t="s">
        <v>54</v>
      </c>
      <c r="B195" s="495"/>
      <c r="C195" s="235">
        <f>SUM(C190:C194)</f>
        <v>4527</v>
      </c>
      <c r="D195" s="235">
        <f t="shared" ref="D195:E195" si="16">SUM(D190:D194)</f>
        <v>4498</v>
      </c>
      <c r="E195" s="235">
        <f t="shared" si="16"/>
        <v>9025</v>
      </c>
      <c r="F195" s="509" t="s">
        <v>55</v>
      </c>
      <c r="G195" s="510"/>
    </row>
    <row r="196" spans="1:7" ht="19.5" customHeight="1" x14ac:dyDescent="0.25">
      <c r="A196" s="802" t="s">
        <v>651</v>
      </c>
      <c r="B196" s="201" t="s">
        <v>651</v>
      </c>
      <c r="C196" s="171">
        <v>1615</v>
      </c>
      <c r="D196" s="172">
        <v>1503</v>
      </c>
      <c r="E196" s="328">
        <v>3118</v>
      </c>
      <c r="F196" s="1" t="s">
        <v>652</v>
      </c>
      <c r="G196" s="793" t="s">
        <v>652</v>
      </c>
    </row>
    <row r="197" spans="1:7" ht="19.5" customHeight="1" thickBot="1" x14ac:dyDescent="0.3">
      <c r="A197" s="804"/>
      <c r="B197" s="204" t="s">
        <v>655</v>
      </c>
      <c r="C197" s="171">
        <v>143</v>
      </c>
      <c r="D197" s="172">
        <v>162</v>
      </c>
      <c r="E197" s="331">
        <v>305</v>
      </c>
      <c r="F197" s="3" t="s">
        <v>656</v>
      </c>
      <c r="G197" s="795"/>
    </row>
    <row r="198" spans="1:7" ht="19.5" customHeight="1" thickBot="1" x14ac:dyDescent="0.3">
      <c r="A198" s="629" t="s">
        <v>54</v>
      </c>
      <c r="B198" s="612"/>
      <c r="C198" s="235">
        <f>SUM(C196:C197)</f>
        <v>1758</v>
      </c>
      <c r="D198" s="235">
        <f t="shared" ref="D198:E198" si="17">SUM(D196:D197)</f>
        <v>1665</v>
      </c>
      <c r="E198" s="235">
        <f t="shared" si="17"/>
        <v>3423</v>
      </c>
      <c r="F198" s="726" t="s">
        <v>55</v>
      </c>
      <c r="G198" s="641"/>
    </row>
    <row r="199" spans="1:7" ht="19.5" customHeight="1" thickBot="1" x14ac:dyDescent="0.3">
      <c r="A199" s="758" t="s">
        <v>2152</v>
      </c>
      <c r="B199" s="758" t="s">
        <v>2117</v>
      </c>
      <c r="C199" s="298">
        <v>43224</v>
      </c>
      <c r="D199" s="299">
        <v>43511</v>
      </c>
      <c r="E199" s="334">
        <v>86735</v>
      </c>
      <c r="F199" s="806" t="s">
        <v>2230</v>
      </c>
      <c r="G199" s="807"/>
    </row>
    <row r="200" spans="1:7" ht="19.5" customHeight="1" thickBot="1" x14ac:dyDescent="0.3">
      <c r="A200" s="629" t="s">
        <v>54</v>
      </c>
      <c r="B200" s="612"/>
      <c r="C200" s="235">
        <f>C199</f>
        <v>43224</v>
      </c>
      <c r="D200" s="235">
        <f t="shared" ref="D200:E200" si="18">D199</f>
        <v>43511</v>
      </c>
      <c r="E200" s="235">
        <f t="shared" si="18"/>
        <v>86735</v>
      </c>
      <c r="F200" s="726" t="s">
        <v>55</v>
      </c>
      <c r="G200" s="641"/>
    </row>
    <row r="201" spans="1:7" ht="19.5" customHeight="1" thickBot="1" x14ac:dyDescent="0.3">
      <c r="A201" s="778" t="s">
        <v>316</v>
      </c>
      <c r="B201" s="779"/>
      <c r="C201" s="502">
        <f>C200+C198+C195+C189+C178+C167+C149+C136+C132+C124+C114+C105+C91+C86+C81+C71+C67+C45+C18</f>
        <v>348400</v>
      </c>
      <c r="D201" s="502">
        <f t="shared" ref="D201:E201" si="19">D200+D198+D195+D189+D178+D167+D149+D136+D132+D124+D114+D105+D91+D86+D81+D71+D67+D45+D18</f>
        <v>326800</v>
      </c>
      <c r="E201" s="502">
        <f t="shared" si="19"/>
        <v>675200</v>
      </c>
      <c r="F201" s="776" t="s">
        <v>2263</v>
      </c>
      <c r="G201" s="777"/>
    </row>
    <row r="202" spans="1:7" ht="19.5" customHeight="1" x14ac:dyDescent="0.25">
      <c r="A202" s="672" t="s">
        <v>657</v>
      </c>
      <c r="B202" s="672"/>
      <c r="C202" s="269"/>
      <c r="D202" s="269"/>
      <c r="E202" s="269"/>
      <c r="F202" s="501"/>
      <c r="G202" s="501" t="s">
        <v>2137</v>
      </c>
    </row>
    <row r="203" spans="1:7" s="135" customFormat="1" ht="19.5" customHeight="1" x14ac:dyDescent="0.25"/>
    <row r="204" spans="1:7" ht="19.5" customHeight="1" x14ac:dyDescent="0.25">
      <c r="C204" s="109"/>
      <c r="D204" s="109"/>
      <c r="E204" s="109"/>
    </row>
    <row r="205" spans="1:7" ht="19.5" customHeight="1" x14ac:dyDescent="0.25">
      <c r="C205" s="109"/>
      <c r="D205" s="109"/>
      <c r="E205" s="109"/>
    </row>
    <row r="206" spans="1:7" ht="19.5" customHeight="1" x14ac:dyDescent="0.25">
      <c r="C206" s="109"/>
      <c r="D206" s="109"/>
      <c r="E206" s="109"/>
    </row>
    <row r="207" spans="1:7" ht="19.5" customHeight="1" x14ac:dyDescent="0.25">
      <c r="C207" s="109"/>
      <c r="D207" s="109"/>
      <c r="E207" s="109"/>
    </row>
    <row r="213" spans="4:4" ht="19.5" customHeight="1" x14ac:dyDescent="0.25">
      <c r="D213" s="109"/>
    </row>
  </sheetData>
  <mergeCells count="104">
    <mergeCell ref="A198:B198"/>
    <mergeCell ref="F149:G149"/>
    <mergeCell ref="A149:B149"/>
    <mergeCell ref="A178:B178"/>
    <mergeCell ref="F178:G178"/>
    <mergeCell ref="F167:G167"/>
    <mergeCell ref="A167:B167"/>
    <mergeCell ref="A199:B199"/>
    <mergeCell ref="F199:G199"/>
    <mergeCell ref="A179:G179"/>
    <mergeCell ref="G168:G177"/>
    <mergeCell ref="A168:A177"/>
    <mergeCell ref="A183:A188"/>
    <mergeCell ref="G183:G188"/>
    <mergeCell ref="A196:A197"/>
    <mergeCell ref="G196:G197"/>
    <mergeCell ref="A190:A194"/>
    <mergeCell ref="G190:G194"/>
    <mergeCell ref="A86:B86"/>
    <mergeCell ref="F86:G86"/>
    <mergeCell ref="F91:G91"/>
    <mergeCell ref="A91:B91"/>
    <mergeCell ref="A105:B105"/>
    <mergeCell ref="F105:G105"/>
    <mergeCell ref="G96:G104"/>
    <mergeCell ref="A106:A113"/>
    <mergeCell ref="G106:G113"/>
    <mergeCell ref="A87:A90"/>
    <mergeCell ref="G87:G90"/>
    <mergeCell ref="A92:G92"/>
    <mergeCell ref="A93:G93"/>
    <mergeCell ref="A94:A95"/>
    <mergeCell ref="B94:B95"/>
    <mergeCell ref="F94:F95"/>
    <mergeCell ref="G94:G95"/>
    <mergeCell ref="A138:G138"/>
    <mergeCell ref="A96:A104"/>
    <mergeCell ref="A114:B114"/>
    <mergeCell ref="F114:G114"/>
    <mergeCell ref="F136:G136"/>
    <mergeCell ref="F132:G132"/>
    <mergeCell ref="F124:G124"/>
    <mergeCell ref="A136:B136"/>
    <mergeCell ref="A132:B132"/>
    <mergeCell ref="A124:B124"/>
    <mergeCell ref="A115:A123"/>
    <mergeCell ref="G115:G123"/>
    <mergeCell ref="A47:G47"/>
    <mergeCell ref="A1:G1"/>
    <mergeCell ref="A2:G2"/>
    <mergeCell ref="A3:A4"/>
    <mergeCell ref="B3:B4"/>
    <mergeCell ref="F3:F4"/>
    <mergeCell ref="G3:G4"/>
    <mergeCell ref="A19:A44"/>
    <mergeCell ref="G19:G44"/>
    <mergeCell ref="A46:G46"/>
    <mergeCell ref="F18:G18"/>
    <mergeCell ref="A45:B45"/>
    <mergeCell ref="F45:G45"/>
    <mergeCell ref="A5:A17"/>
    <mergeCell ref="G5:G17"/>
    <mergeCell ref="A48:A49"/>
    <mergeCell ref="B48:B49"/>
    <mergeCell ref="F48:F49"/>
    <mergeCell ref="G72:G80"/>
    <mergeCell ref="A82:A85"/>
    <mergeCell ref="G82:G85"/>
    <mergeCell ref="G68:G70"/>
    <mergeCell ref="A72:A80"/>
    <mergeCell ref="F67:G67"/>
    <mergeCell ref="A67:B67"/>
    <mergeCell ref="F71:G71"/>
    <mergeCell ref="A71:B71"/>
    <mergeCell ref="A81:B81"/>
    <mergeCell ref="F81:G81"/>
    <mergeCell ref="A50:A66"/>
    <mergeCell ref="G50:G66"/>
    <mergeCell ref="G48:G49"/>
    <mergeCell ref="A68:A70"/>
    <mergeCell ref="F201:G201"/>
    <mergeCell ref="A202:B202"/>
    <mergeCell ref="A201:B201"/>
    <mergeCell ref="A137:G137"/>
    <mergeCell ref="G125:G131"/>
    <mergeCell ref="A125:A131"/>
    <mergeCell ref="A133:A135"/>
    <mergeCell ref="G133:G135"/>
    <mergeCell ref="A180:G180"/>
    <mergeCell ref="A181:A182"/>
    <mergeCell ref="B181:B182"/>
    <mergeCell ref="F181:F182"/>
    <mergeCell ref="G181:G182"/>
    <mergeCell ref="G150:G166"/>
    <mergeCell ref="A150:A166"/>
    <mergeCell ref="G141:G148"/>
    <mergeCell ref="A141:A148"/>
    <mergeCell ref="G139:G140"/>
    <mergeCell ref="F139:F140"/>
    <mergeCell ref="B139:B140"/>
    <mergeCell ref="A139:A140"/>
    <mergeCell ref="F200:G200"/>
    <mergeCell ref="F198:G198"/>
    <mergeCell ref="A200:B200"/>
  </mergeCells>
  <pageMargins left="0.7" right="0.7" top="0.75" bottom="0.75" header="0.3" footer="0.3"/>
  <pageSetup paperSize="9" scale="81" orientation="portrait" r:id="rId1"/>
  <rowBreaks count="4" manualBreakCount="4">
    <brk id="45" max="16383" man="1"/>
    <brk id="91" max="16383" man="1"/>
    <brk id="136" max="16383" man="1"/>
    <brk id="17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rightToLeft="1" view="pageBreakPreview" topLeftCell="A55" zoomScaleNormal="100" zoomScaleSheetLayoutView="100" workbookViewId="0">
      <selection activeCell="D68" sqref="D68"/>
    </sheetView>
  </sheetViews>
  <sheetFormatPr defaultColWidth="17.5703125" defaultRowHeight="19.5" customHeight="1" x14ac:dyDescent="0.25"/>
  <cols>
    <col min="1" max="1" width="6.5703125" customWidth="1"/>
    <col min="2" max="2" width="21" bestFit="1" customWidth="1"/>
    <col min="3" max="5" width="12.140625" style="108" customWidth="1"/>
    <col min="6" max="6" width="19" bestFit="1" customWidth="1"/>
    <col min="7" max="7" width="9.42578125" bestFit="1" customWidth="1"/>
    <col min="8" max="8" width="16.85546875" bestFit="1" customWidth="1"/>
    <col min="9" max="11" width="6.85546875" bestFit="1" customWidth="1"/>
    <col min="12" max="12" width="7.7109375" customWidth="1"/>
    <col min="13" max="13" width="7" customWidth="1"/>
    <col min="14" max="14" width="7.28515625" customWidth="1"/>
  </cols>
  <sheetData>
    <row r="1" spans="1:14" ht="28.5" customHeight="1" x14ac:dyDescent="0.25">
      <c r="A1" s="780" t="s">
        <v>2246</v>
      </c>
      <c r="B1" s="780"/>
      <c r="C1" s="780"/>
      <c r="D1" s="780"/>
      <c r="E1" s="780"/>
      <c r="F1" s="780"/>
      <c r="G1" s="780"/>
    </row>
    <row r="2" spans="1:14" ht="35.25" customHeight="1" thickBot="1" x14ac:dyDescent="0.3">
      <c r="A2" s="788" t="s">
        <v>2247</v>
      </c>
      <c r="B2" s="788"/>
      <c r="C2" s="788"/>
      <c r="D2" s="788"/>
      <c r="E2" s="788"/>
      <c r="F2" s="788"/>
      <c r="G2" s="788"/>
    </row>
    <row r="3" spans="1:14" ht="19.5" customHeight="1" x14ac:dyDescent="0.25">
      <c r="A3" s="680" t="s">
        <v>0</v>
      </c>
      <c r="B3" s="703" t="s">
        <v>1</v>
      </c>
      <c r="C3" s="241" t="s">
        <v>2</v>
      </c>
      <c r="D3" s="169" t="s">
        <v>3</v>
      </c>
      <c r="E3" s="332" t="s">
        <v>4</v>
      </c>
      <c r="F3" s="577" t="s">
        <v>5</v>
      </c>
      <c r="G3" s="708" t="s">
        <v>6</v>
      </c>
    </row>
    <row r="4" spans="1:14" ht="19.5" customHeight="1" thickBot="1" x14ac:dyDescent="0.3">
      <c r="A4" s="681"/>
      <c r="B4" s="742"/>
      <c r="C4" s="242" t="s">
        <v>7</v>
      </c>
      <c r="D4" s="170" t="s">
        <v>8</v>
      </c>
      <c r="E4" s="333" t="s">
        <v>9</v>
      </c>
      <c r="F4" s="579"/>
      <c r="G4" s="709"/>
    </row>
    <row r="5" spans="1:14" ht="17.25" customHeight="1" x14ac:dyDescent="0.25">
      <c r="A5" s="781" t="s">
        <v>658</v>
      </c>
      <c r="B5" s="153" t="s">
        <v>659</v>
      </c>
      <c r="C5" s="483">
        <v>9295</v>
      </c>
      <c r="D5" s="484">
        <v>8841</v>
      </c>
      <c r="E5" s="485">
        <v>18136</v>
      </c>
      <c r="F5" s="154" t="s">
        <v>660</v>
      </c>
      <c r="G5" s="781" t="s">
        <v>661</v>
      </c>
      <c r="H5" t="s">
        <v>659</v>
      </c>
      <c r="I5">
        <v>9295</v>
      </c>
      <c r="J5">
        <v>8841</v>
      </c>
      <c r="K5">
        <v>18136</v>
      </c>
      <c r="L5" s="514">
        <f>I5-C5</f>
        <v>0</v>
      </c>
      <c r="M5" s="514">
        <f t="shared" ref="M5:N5" si="0">J5-D5</f>
        <v>0</v>
      </c>
      <c r="N5" s="514">
        <f t="shared" si="0"/>
        <v>0</v>
      </c>
    </row>
    <row r="6" spans="1:14" ht="17.25" customHeight="1" x14ac:dyDescent="0.25">
      <c r="A6" s="782"/>
      <c r="B6" s="155" t="s">
        <v>662</v>
      </c>
      <c r="C6" s="483">
        <v>1810</v>
      </c>
      <c r="D6" s="484">
        <v>1718</v>
      </c>
      <c r="E6" s="485">
        <v>3528</v>
      </c>
      <c r="F6" s="156" t="s">
        <v>663</v>
      </c>
      <c r="G6" s="782"/>
      <c r="H6" t="s">
        <v>662</v>
      </c>
      <c r="I6">
        <v>1810</v>
      </c>
      <c r="J6">
        <v>1718</v>
      </c>
      <c r="K6">
        <v>3528</v>
      </c>
      <c r="L6" s="514">
        <f t="shared" ref="L6:L24" si="1">I6-C6</f>
        <v>0</v>
      </c>
      <c r="M6" s="514">
        <f t="shared" ref="M6:M24" si="2">J6-D6</f>
        <v>0</v>
      </c>
      <c r="N6" s="514">
        <f t="shared" ref="N6:N24" si="3">K6-E6</f>
        <v>0</v>
      </c>
    </row>
    <row r="7" spans="1:14" ht="17.25" customHeight="1" x14ac:dyDescent="0.25">
      <c r="A7" s="782"/>
      <c r="B7" s="155" t="s">
        <v>664</v>
      </c>
      <c r="C7" s="483">
        <v>1217</v>
      </c>
      <c r="D7" s="484">
        <v>1133</v>
      </c>
      <c r="E7" s="485">
        <v>2350</v>
      </c>
      <c r="F7" s="156" t="s">
        <v>665</v>
      </c>
      <c r="G7" s="782"/>
      <c r="H7" t="s">
        <v>664</v>
      </c>
      <c r="I7">
        <v>1217</v>
      </c>
      <c r="J7">
        <v>1132.9999999999998</v>
      </c>
      <c r="K7">
        <v>2349.9999999999995</v>
      </c>
      <c r="L7" s="514">
        <f t="shared" si="1"/>
        <v>0</v>
      </c>
      <c r="M7" s="514">
        <f t="shared" si="2"/>
        <v>0</v>
      </c>
      <c r="N7" s="514">
        <f t="shared" si="3"/>
        <v>0</v>
      </c>
    </row>
    <row r="8" spans="1:14" ht="17.25" customHeight="1" x14ac:dyDescent="0.25">
      <c r="A8" s="782"/>
      <c r="B8" s="155" t="s">
        <v>666</v>
      </c>
      <c r="C8" s="483">
        <v>1576</v>
      </c>
      <c r="D8" s="484">
        <v>1447</v>
      </c>
      <c r="E8" s="485">
        <v>3023</v>
      </c>
      <c r="F8" s="156" t="s">
        <v>667</v>
      </c>
      <c r="G8" s="782"/>
      <c r="H8" t="s">
        <v>666</v>
      </c>
      <c r="I8">
        <v>1576</v>
      </c>
      <c r="J8">
        <v>1447</v>
      </c>
      <c r="K8">
        <v>3023</v>
      </c>
      <c r="L8" s="514">
        <f t="shared" si="1"/>
        <v>0</v>
      </c>
      <c r="M8" s="514">
        <f t="shared" si="2"/>
        <v>0</v>
      </c>
      <c r="N8" s="514">
        <f t="shared" si="3"/>
        <v>0</v>
      </c>
    </row>
    <row r="9" spans="1:14" ht="17.25" customHeight="1" x14ac:dyDescent="0.25">
      <c r="A9" s="782"/>
      <c r="B9" s="155" t="s">
        <v>668</v>
      </c>
      <c r="C9" s="483">
        <v>672</v>
      </c>
      <c r="D9" s="484">
        <v>556</v>
      </c>
      <c r="E9" s="485">
        <v>1228</v>
      </c>
      <c r="F9" s="156" t="s">
        <v>669</v>
      </c>
      <c r="G9" s="782"/>
      <c r="H9" t="s">
        <v>668</v>
      </c>
      <c r="I9">
        <v>672</v>
      </c>
      <c r="J9">
        <v>556.00000000000011</v>
      </c>
      <c r="K9">
        <v>1228.0000000000002</v>
      </c>
      <c r="L9" s="514">
        <f t="shared" si="1"/>
        <v>0</v>
      </c>
      <c r="M9" s="514">
        <f t="shared" si="2"/>
        <v>0</v>
      </c>
      <c r="N9" s="514">
        <f t="shared" si="3"/>
        <v>0</v>
      </c>
    </row>
    <row r="10" spans="1:14" ht="17.25" customHeight="1" x14ac:dyDescent="0.25">
      <c r="A10" s="782"/>
      <c r="B10" s="155" t="s">
        <v>670</v>
      </c>
      <c r="C10" s="483">
        <v>3501</v>
      </c>
      <c r="D10" s="484">
        <v>3096</v>
      </c>
      <c r="E10" s="485">
        <v>6597</v>
      </c>
      <c r="F10" s="156" t="s">
        <v>671</v>
      </c>
      <c r="G10" s="782"/>
      <c r="H10" t="s">
        <v>670</v>
      </c>
      <c r="I10">
        <v>3500.9999999999995</v>
      </c>
      <c r="J10">
        <v>3096.0000000000005</v>
      </c>
      <c r="K10">
        <v>6597.0000000000009</v>
      </c>
      <c r="L10" s="514">
        <f t="shared" si="1"/>
        <v>0</v>
      </c>
      <c r="M10" s="514">
        <f t="shared" si="2"/>
        <v>0</v>
      </c>
      <c r="N10" s="514">
        <f t="shared" si="3"/>
        <v>0</v>
      </c>
    </row>
    <row r="11" spans="1:14" ht="17.25" customHeight="1" x14ac:dyDescent="0.25">
      <c r="A11" s="782"/>
      <c r="B11" s="155" t="s">
        <v>672</v>
      </c>
      <c r="C11" s="483">
        <v>930</v>
      </c>
      <c r="D11" s="484">
        <v>759</v>
      </c>
      <c r="E11" s="485">
        <v>1689</v>
      </c>
      <c r="F11" s="156" t="s">
        <v>673</v>
      </c>
      <c r="G11" s="782"/>
      <c r="H11" t="s">
        <v>672</v>
      </c>
      <c r="I11">
        <v>930.00000000000011</v>
      </c>
      <c r="J11">
        <v>759</v>
      </c>
      <c r="K11">
        <v>1689</v>
      </c>
      <c r="L11" s="514">
        <f t="shared" si="1"/>
        <v>0</v>
      </c>
      <c r="M11" s="514">
        <f t="shared" si="2"/>
        <v>0</v>
      </c>
      <c r="N11" s="514">
        <f t="shared" si="3"/>
        <v>0</v>
      </c>
    </row>
    <row r="12" spans="1:14" ht="17.25" customHeight="1" x14ac:dyDescent="0.25">
      <c r="A12" s="782"/>
      <c r="B12" s="155" t="s">
        <v>674</v>
      </c>
      <c r="C12" s="483">
        <v>1580</v>
      </c>
      <c r="D12" s="484">
        <v>1391</v>
      </c>
      <c r="E12" s="485">
        <v>2971</v>
      </c>
      <c r="F12" s="156" t="s">
        <v>675</v>
      </c>
      <c r="G12" s="782"/>
      <c r="H12" t="s">
        <v>674</v>
      </c>
      <c r="I12">
        <v>1580</v>
      </c>
      <c r="J12">
        <v>1391</v>
      </c>
      <c r="K12">
        <v>2971</v>
      </c>
      <c r="L12" s="514">
        <f t="shared" si="1"/>
        <v>0</v>
      </c>
      <c r="M12" s="514">
        <f t="shared" si="2"/>
        <v>0</v>
      </c>
      <c r="N12" s="514">
        <f t="shared" si="3"/>
        <v>0</v>
      </c>
    </row>
    <row r="13" spans="1:14" ht="17.25" customHeight="1" x14ac:dyDescent="0.25">
      <c r="A13" s="782"/>
      <c r="B13" s="155" t="s">
        <v>676</v>
      </c>
      <c r="C13" s="483">
        <v>71</v>
      </c>
      <c r="D13" s="484">
        <v>55</v>
      </c>
      <c r="E13" s="485">
        <v>126</v>
      </c>
      <c r="F13" s="156" t="s">
        <v>677</v>
      </c>
      <c r="G13" s="782"/>
      <c r="H13" t="s">
        <v>676</v>
      </c>
      <c r="I13">
        <v>71</v>
      </c>
      <c r="J13">
        <v>55</v>
      </c>
      <c r="K13">
        <v>125.99999999999999</v>
      </c>
      <c r="L13" s="514">
        <f t="shared" si="1"/>
        <v>0</v>
      </c>
      <c r="M13" s="514">
        <f t="shared" si="2"/>
        <v>0</v>
      </c>
      <c r="N13" s="514">
        <f t="shared" si="3"/>
        <v>0</v>
      </c>
    </row>
    <row r="14" spans="1:14" ht="17.25" customHeight="1" x14ac:dyDescent="0.25">
      <c r="A14" s="782"/>
      <c r="B14" s="155" t="s">
        <v>678</v>
      </c>
      <c r="C14" s="483">
        <v>181</v>
      </c>
      <c r="D14" s="484">
        <v>161</v>
      </c>
      <c r="E14" s="485">
        <v>342</v>
      </c>
      <c r="F14" s="156" t="s">
        <v>679</v>
      </c>
      <c r="G14" s="782"/>
      <c r="H14" t="s">
        <v>678</v>
      </c>
      <c r="I14">
        <v>181</v>
      </c>
      <c r="J14">
        <v>161</v>
      </c>
      <c r="K14">
        <v>342</v>
      </c>
      <c r="L14" s="514">
        <f t="shared" si="1"/>
        <v>0</v>
      </c>
      <c r="M14" s="514">
        <f t="shared" si="2"/>
        <v>0</v>
      </c>
      <c r="N14" s="514">
        <f t="shared" si="3"/>
        <v>0</v>
      </c>
    </row>
    <row r="15" spans="1:14" ht="17.25" customHeight="1" x14ac:dyDescent="0.25">
      <c r="A15" s="782"/>
      <c r="B15" s="155" t="s">
        <v>680</v>
      </c>
      <c r="C15" s="483">
        <v>283</v>
      </c>
      <c r="D15" s="484">
        <v>240</v>
      </c>
      <c r="E15" s="485">
        <v>523</v>
      </c>
      <c r="F15" s="156" t="s">
        <v>681</v>
      </c>
      <c r="G15" s="782"/>
      <c r="H15" t="s">
        <v>680</v>
      </c>
      <c r="I15">
        <v>283</v>
      </c>
      <c r="J15">
        <v>240</v>
      </c>
      <c r="K15">
        <v>523</v>
      </c>
      <c r="L15" s="514">
        <f t="shared" si="1"/>
        <v>0</v>
      </c>
      <c r="M15" s="514">
        <f t="shared" si="2"/>
        <v>0</v>
      </c>
      <c r="N15" s="514">
        <f t="shared" si="3"/>
        <v>0</v>
      </c>
    </row>
    <row r="16" spans="1:14" ht="17.25" customHeight="1" x14ac:dyDescent="0.25">
      <c r="A16" s="782"/>
      <c r="B16" s="155" t="s">
        <v>682</v>
      </c>
      <c r="C16" s="483">
        <v>1154</v>
      </c>
      <c r="D16" s="484">
        <v>1032</v>
      </c>
      <c r="E16" s="485">
        <v>2186</v>
      </c>
      <c r="F16" s="156" t="s">
        <v>683</v>
      </c>
      <c r="G16" s="782"/>
      <c r="H16" t="s">
        <v>682</v>
      </c>
      <c r="I16">
        <v>1154</v>
      </c>
      <c r="J16">
        <v>1032</v>
      </c>
      <c r="K16">
        <v>2186</v>
      </c>
      <c r="L16" s="514">
        <f t="shared" si="1"/>
        <v>0</v>
      </c>
      <c r="M16" s="514">
        <f t="shared" si="2"/>
        <v>0</v>
      </c>
      <c r="N16" s="514">
        <f t="shared" si="3"/>
        <v>0</v>
      </c>
    </row>
    <row r="17" spans="1:14" ht="17.25" customHeight="1" x14ac:dyDescent="0.25">
      <c r="A17" s="782"/>
      <c r="B17" s="155" t="s">
        <v>684</v>
      </c>
      <c r="C17" s="483">
        <v>419</v>
      </c>
      <c r="D17" s="484">
        <v>429</v>
      </c>
      <c r="E17" s="485">
        <v>848</v>
      </c>
      <c r="F17" s="156" t="s">
        <v>685</v>
      </c>
      <c r="G17" s="782"/>
      <c r="H17" t="s">
        <v>684</v>
      </c>
      <c r="I17">
        <v>419</v>
      </c>
      <c r="J17">
        <v>429</v>
      </c>
      <c r="K17">
        <v>848</v>
      </c>
      <c r="L17" s="514">
        <f t="shared" si="1"/>
        <v>0</v>
      </c>
      <c r="M17" s="514">
        <f t="shared" si="2"/>
        <v>0</v>
      </c>
      <c r="N17" s="514">
        <f t="shared" si="3"/>
        <v>0</v>
      </c>
    </row>
    <row r="18" spans="1:14" ht="17.25" customHeight="1" x14ac:dyDescent="0.25">
      <c r="A18" s="782"/>
      <c r="B18" s="155" t="s">
        <v>686</v>
      </c>
      <c r="C18" s="483">
        <v>133</v>
      </c>
      <c r="D18" s="484">
        <v>114</v>
      </c>
      <c r="E18" s="485">
        <v>247</v>
      </c>
      <c r="F18" s="156" t="s">
        <v>687</v>
      </c>
      <c r="G18" s="782"/>
      <c r="H18" t="s">
        <v>686</v>
      </c>
      <c r="I18">
        <v>132.99999999999997</v>
      </c>
      <c r="J18">
        <v>114.00000000000001</v>
      </c>
      <c r="K18">
        <v>247</v>
      </c>
      <c r="L18" s="514">
        <f t="shared" si="1"/>
        <v>0</v>
      </c>
      <c r="M18" s="514">
        <f t="shared" si="2"/>
        <v>0</v>
      </c>
      <c r="N18" s="514">
        <f t="shared" si="3"/>
        <v>0</v>
      </c>
    </row>
    <row r="19" spans="1:14" ht="17.25" customHeight="1" x14ac:dyDescent="0.25">
      <c r="A19" s="782"/>
      <c r="B19" s="155" t="s">
        <v>688</v>
      </c>
      <c r="C19" s="483">
        <v>208</v>
      </c>
      <c r="D19" s="484">
        <v>192</v>
      </c>
      <c r="E19" s="485">
        <v>400</v>
      </c>
      <c r="F19" s="156" t="s">
        <v>689</v>
      </c>
      <c r="G19" s="782"/>
      <c r="H19" t="s">
        <v>688</v>
      </c>
      <c r="I19">
        <v>208</v>
      </c>
      <c r="J19">
        <v>192.00000000000003</v>
      </c>
      <c r="K19">
        <v>400</v>
      </c>
      <c r="L19" s="514">
        <f t="shared" si="1"/>
        <v>0</v>
      </c>
      <c r="M19" s="514">
        <f t="shared" si="2"/>
        <v>0</v>
      </c>
      <c r="N19" s="514">
        <f t="shared" si="3"/>
        <v>0</v>
      </c>
    </row>
    <row r="20" spans="1:14" ht="17.25" customHeight="1" x14ac:dyDescent="0.25">
      <c r="A20" s="782"/>
      <c r="B20" s="155" t="s">
        <v>690</v>
      </c>
      <c r="C20" s="483">
        <v>404</v>
      </c>
      <c r="D20" s="484">
        <v>369</v>
      </c>
      <c r="E20" s="485">
        <v>773</v>
      </c>
      <c r="F20" s="156" t="s">
        <v>691</v>
      </c>
      <c r="G20" s="782"/>
      <c r="H20" t="s">
        <v>690</v>
      </c>
      <c r="I20">
        <v>404.00000000000006</v>
      </c>
      <c r="J20">
        <v>369</v>
      </c>
      <c r="K20">
        <v>773.00000000000011</v>
      </c>
      <c r="L20" s="514">
        <f t="shared" si="1"/>
        <v>0</v>
      </c>
      <c r="M20" s="514">
        <f t="shared" si="2"/>
        <v>0</v>
      </c>
      <c r="N20" s="514">
        <f t="shared" si="3"/>
        <v>0</v>
      </c>
    </row>
    <row r="21" spans="1:14" ht="17.25" customHeight="1" x14ac:dyDescent="0.25">
      <c r="A21" s="782"/>
      <c r="B21" s="155" t="s">
        <v>692</v>
      </c>
      <c r="C21" s="483">
        <v>82</v>
      </c>
      <c r="D21" s="484">
        <v>65</v>
      </c>
      <c r="E21" s="485">
        <v>147</v>
      </c>
      <c r="F21" s="156" t="s">
        <v>693</v>
      </c>
      <c r="G21" s="782"/>
      <c r="H21" t="s">
        <v>692</v>
      </c>
      <c r="I21">
        <v>82.000000000000014</v>
      </c>
      <c r="J21">
        <v>65</v>
      </c>
      <c r="K21">
        <v>147</v>
      </c>
      <c r="L21" s="514">
        <f t="shared" si="1"/>
        <v>0</v>
      </c>
      <c r="M21" s="514">
        <f t="shared" si="2"/>
        <v>0</v>
      </c>
      <c r="N21" s="514">
        <f t="shared" si="3"/>
        <v>0</v>
      </c>
    </row>
    <row r="22" spans="1:14" ht="17.25" customHeight="1" x14ac:dyDescent="0.25">
      <c r="A22" s="782"/>
      <c r="B22" s="155" t="s">
        <v>694</v>
      </c>
      <c r="C22" s="483">
        <v>529</v>
      </c>
      <c r="D22" s="484">
        <v>211</v>
      </c>
      <c r="E22" s="485">
        <v>740</v>
      </c>
      <c r="F22" s="156" t="s">
        <v>695</v>
      </c>
      <c r="G22" s="782"/>
      <c r="H22" t="s">
        <v>694</v>
      </c>
      <c r="I22">
        <v>528.99999999999989</v>
      </c>
      <c r="J22">
        <v>210.99999999999997</v>
      </c>
      <c r="K22">
        <v>739.99999999999989</v>
      </c>
      <c r="L22" s="514">
        <f t="shared" si="1"/>
        <v>0</v>
      </c>
      <c r="M22" s="514">
        <f t="shared" si="2"/>
        <v>0</v>
      </c>
      <c r="N22" s="514">
        <f t="shared" si="3"/>
        <v>0</v>
      </c>
    </row>
    <row r="23" spans="1:14" ht="15.75" x14ac:dyDescent="0.25">
      <c r="A23" s="782"/>
      <c r="B23" s="155" t="s">
        <v>696</v>
      </c>
      <c r="C23" s="483">
        <v>271</v>
      </c>
      <c r="D23" s="484">
        <v>216</v>
      </c>
      <c r="E23" s="485">
        <v>487</v>
      </c>
      <c r="F23" s="156" t="s">
        <v>697</v>
      </c>
      <c r="G23" s="782"/>
      <c r="H23" t="s">
        <v>696</v>
      </c>
      <c r="I23">
        <v>271</v>
      </c>
      <c r="J23">
        <v>216.00000000000006</v>
      </c>
      <c r="K23">
        <v>487</v>
      </c>
      <c r="L23" s="514">
        <f t="shared" si="1"/>
        <v>0</v>
      </c>
      <c r="M23" s="514">
        <f t="shared" si="2"/>
        <v>0</v>
      </c>
      <c r="N23" s="514">
        <f t="shared" si="3"/>
        <v>0</v>
      </c>
    </row>
    <row r="24" spans="1:14" ht="15.75" x14ac:dyDescent="0.25">
      <c r="A24" s="782"/>
      <c r="B24" s="157" t="s">
        <v>698</v>
      </c>
      <c r="C24" s="483">
        <v>32918</v>
      </c>
      <c r="D24" s="484">
        <v>29374</v>
      </c>
      <c r="E24" s="485">
        <v>62292</v>
      </c>
      <c r="F24" s="158" t="s">
        <v>699</v>
      </c>
      <c r="G24" s="782"/>
      <c r="H24" t="s">
        <v>698</v>
      </c>
      <c r="I24">
        <v>32918.000000000007</v>
      </c>
      <c r="J24">
        <v>29374.000000000011</v>
      </c>
      <c r="K24">
        <v>62292.000000000007</v>
      </c>
      <c r="L24" s="514">
        <f t="shared" si="1"/>
        <v>0</v>
      </c>
      <c r="M24" s="514">
        <f t="shared" si="2"/>
        <v>0</v>
      </c>
      <c r="N24" s="514">
        <f t="shared" si="3"/>
        <v>0</v>
      </c>
    </row>
    <row r="25" spans="1:14" ht="16.5" thickBot="1" x14ac:dyDescent="0.3">
      <c r="A25" s="789"/>
      <c r="B25" s="157" t="s">
        <v>712</v>
      </c>
      <c r="C25" s="483">
        <v>6657</v>
      </c>
      <c r="D25" s="484">
        <v>6157</v>
      </c>
      <c r="E25" s="485">
        <v>12814</v>
      </c>
      <c r="F25" s="230" t="s">
        <v>713</v>
      </c>
      <c r="G25" s="789"/>
      <c r="H25" t="s">
        <v>712</v>
      </c>
      <c r="I25">
        <v>6657</v>
      </c>
      <c r="J25">
        <v>6157.0000000000009</v>
      </c>
      <c r="K25">
        <v>12814</v>
      </c>
      <c r="L25" s="514">
        <f t="shared" ref="L25" si="4">I25-C25</f>
        <v>0</v>
      </c>
      <c r="M25" s="514">
        <f t="shared" ref="M25" si="5">J25-D25</f>
        <v>0</v>
      </c>
      <c r="N25" s="514">
        <f t="shared" ref="N25" si="6">K25-E25</f>
        <v>0</v>
      </c>
    </row>
    <row r="26" spans="1:14" ht="16.5" thickBot="1" x14ac:dyDescent="0.3">
      <c r="A26" s="629" t="s">
        <v>54</v>
      </c>
      <c r="B26" s="612"/>
      <c r="C26" s="372">
        <f>SUM(C5:C25)</f>
        <v>63891</v>
      </c>
      <c r="D26" s="372">
        <f t="shared" ref="D26:E26" si="7">SUM(D5:D25)</f>
        <v>57556</v>
      </c>
      <c r="E26" s="372">
        <f t="shared" si="7"/>
        <v>121447</v>
      </c>
      <c r="F26" s="726" t="s">
        <v>55</v>
      </c>
      <c r="G26" s="641"/>
      <c r="L26" s="514">
        <f t="shared" ref="L26:L31" si="8">I26-C26</f>
        <v>-63891</v>
      </c>
      <c r="M26" s="514">
        <f t="shared" ref="M26:M31" si="9">J26-D26</f>
        <v>-57556</v>
      </c>
      <c r="N26" s="514">
        <f t="shared" ref="N26:N31" si="10">K26-E26</f>
        <v>-121447</v>
      </c>
    </row>
    <row r="27" spans="1:14" ht="19.5" customHeight="1" x14ac:dyDescent="0.25">
      <c r="A27" s="781" t="s">
        <v>700</v>
      </c>
      <c r="B27" s="153" t="s">
        <v>701</v>
      </c>
      <c r="C27" s="483">
        <v>7580</v>
      </c>
      <c r="D27" s="484">
        <v>6642</v>
      </c>
      <c r="E27" s="485">
        <v>14222</v>
      </c>
      <c r="F27" s="159" t="s">
        <v>702</v>
      </c>
      <c r="G27" s="781" t="s">
        <v>703</v>
      </c>
      <c r="H27" t="s">
        <v>701</v>
      </c>
      <c r="I27">
        <v>7580</v>
      </c>
      <c r="J27">
        <v>6641.9999999999991</v>
      </c>
      <c r="K27">
        <v>14222</v>
      </c>
      <c r="L27" s="514">
        <f t="shared" si="8"/>
        <v>0</v>
      </c>
      <c r="M27" s="514">
        <f t="shared" si="9"/>
        <v>0</v>
      </c>
      <c r="N27" s="514">
        <f t="shared" si="10"/>
        <v>0</v>
      </c>
    </row>
    <row r="28" spans="1:14" ht="19.5" customHeight="1" x14ac:dyDescent="0.25">
      <c r="A28" s="782"/>
      <c r="B28" s="155" t="s">
        <v>704</v>
      </c>
      <c r="C28" s="483">
        <v>5074</v>
      </c>
      <c r="D28" s="484">
        <v>4647</v>
      </c>
      <c r="E28" s="485">
        <v>9721</v>
      </c>
      <c r="F28" s="276" t="s">
        <v>705</v>
      </c>
      <c r="G28" s="756"/>
      <c r="H28" t="s">
        <v>704</v>
      </c>
      <c r="I28">
        <v>5074.0000000000009</v>
      </c>
      <c r="J28">
        <v>4646.9999999999991</v>
      </c>
      <c r="K28">
        <v>9721</v>
      </c>
      <c r="L28" s="514">
        <f t="shared" si="8"/>
        <v>0</v>
      </c>
      <c r="M28" s="514">
        <f t="shared" si="9"/>
        <v>0</v>
      </c>
      <c r="N28" s="514">
        <f t="shared" si="10"/>
        <v>0</v>
      </c>
    </row>
    <row r="29" spans="1:14" ht="19.5" customHeight="1" x14ac:dyDescent="0.25">
      <c r="A29" s="782"/>
      <c r="B29" s="155" t="s">
        <v>706</v>
      </c>
      <c r="C29" s="483">
        <v>5015</v>
      </c>
      <c r="D29" s="484">
        <v>4534</v>
      </c>
      <c r="E29" s="485">
        <v>9549</v>
      </c>
      <c r="F29" s="160" t="s">
        <v>707</v>
      </c>
      <c r="G29" s="782"/>
      <c r="H29" t="s">
        <v>706</v>
      </c>
      <c r="I29">
        <v>5015</v>
      </c>
      <c r="J29">
        <v>4534</v>
      </c>
      <c r="K29">
        <v>9549.0000000000018</v>
      </c>
      <c r="L29" s="514">
        <f t="shared" si="8"/>
        <v>0</v>
      </c>
      <c r="M29" s="514">
        <f t="shared" si="9"/>
        <v>0</v>
      </c>
      <c r="N29" s="514">
        <f t="shared" si="10"/>
        <v>0</v>
      </c>
    </row>
    <row r="30" spans="1:14" ht="19.5" customHeight="1" x14ac:dyDescent="0.25">
      <c r="A30" s="782"/>
      <c r="B30" s="155" t="s">
        <v>708</v>
      </c>
      <c r="C30" s="483">
        <v>2485</v>
      </c>
      <c r="D30" s="484">
        <v>2352</v>
      </c>
      <c r="E30" s="485">
        <v>4837</v>
      </c>
      <c r="F30" s="160" t="s">
        <v>709</v>
      </c>
      <c r="G30" s="782"/>
      <c r="H30" t="s">
        <v>708</v>
      </c>
      <c r="I30">
        <v>2485</v>
      </c>
      <c r="J30">
        <v>2352</v>
      </c>
      <c r="K30">
        <v>4836.9999999999991</v>
      </c>
      <c r="L30" s="514">
        <f t="shared" si="8"/>
        <v>0</v>
      </c>
      <c r="M30" s="514">
        <f t="shared" si="9"/>
        <v>0</v>
      </c>
      <c r="N30" s="514">
        <f t="shared" si="10"/>
        <v>0</v>
      </c>
    </row>
    <row r="31" spans="1:14" ht="19.5" customHeight="1" x14ac:dyDescent="0.25">
      <c r="A31" s="782"/>
      <c r="B31" s="155" t="s">
        <v>710</v>
      </c>
      <c r="C31" s="483">
        <v>1972</v>
      </c>
      <c r="D31" s="484">
        <v>1664</v>
      </c>
      <c r="E31" s="485">
        <v>3636</v>
      </c>
      <c r="F31" s="160" t="s">
        <v>711</v>
      </c>
      <c r="G31" s="782"/>
      <c r="H31" t="s">
        <v>710</v>
      </c>
      <c r="I31">
        <v>1972.0000000000002</v>
      </c>
      <c r="J31">
        <v>1664</v>
      </c>
      <c r="K31">
        <v>3636.0000000000005</v>
      </c>
      <c r="L31" s="514">
        <f t="shared" si="8"/>
        <v>0</v>
      </c>
      <c r="M31" s="514">
        <f t="shared" si="9"/>
        <v>0</v>
      </c>
      <c r="N31" s="514">
        <f t="shared" si="10"/>
        <v>0</v>
      </c>
    </row>
    <row r="32" spans="1:14" ht="19.5" customHeight="1" x14ac:dyDescent="0.25">
      <c r="A32" s="782"/>
      <c r="B32" s="151" t="s">
        <v>745</v>
      </c>
      <c r="C32" s="483">
        <v>700</v>
      </c>
      <c r="D32" s="484">
        <v>670</v>
      </c>
      <c r="E32" s="485">
        <v>1370</v>
      </c>
      <c r="F32" s="239" t="s">
        <v>746</v>
      </c>
      <c r="G32" s="782"/>
      <c r="H32" t="s">
        <v>745</v>
      </c>
      <c r="I32">
        <v>700</v>
      </c>
      <c r="J32">
        <v>670</v>
      </c>
      <c r="K32">
        <v>1370</v>
      </c>
      <c r="L32" s="514">
        <f t="shared" ref="L32:L34" si="11">I32-C32</f>
        <v>0</v>
      </c>
      <c r="M32" s="514">
        <f t="shared" ref="M32:M34" si="12">J32-D32</f>
        <v>0</v>
      </c>
      <c r="N32" s="514">
        <f t="shared" ref="N32:N34" si="13">K32-E32</f>
        <v>0</v>
      </c>
    </row>
    <row r="33" spans="1:14" ht="19.5" customHeight="1" x14ac:dyDescent="0.25">
      <c r="A33" s="782"/>
      <c r="B33" s="151" t="s">
        <v>748</v>
      </c>
      <c r="C33" s="483">
        <v>184</v>
      </c>
      <c r="D33" s="484">
        <v>171</v>
      </c>
      <c r="E33" s="485">
        <v>355</v>
      </c>
      <c r="F33" s="239" t="s">
        <v>749</v>
      </c>
      <c r="G33" s="782"/>
      <c r="H33" t="s">
        <v>748</v>
      </c>
      <c r="I33">
        <v>184</v>
      </c>
      <c r="J33">
        <v>171</v>
      </c>
      <c r="K33">
        <v>355.00000000000006</v>
      </c>
      <c r="L33" s="514">
        <f t="shared" si="11"/>
        <v>0</v>
      </c>
      <c r="M33" s="514">
        <f t="shared" si="12"/>
        <v>0</v>
      </c>
      <c r="N33" s="514">
        <f t="shared" si="13"/>
        <v>0</v>
      </c>
    </row>
    <row r="34" spans="1:14" ht="19.5" customHeight="1" thickBot="1" x14ac:dyDescent="0.3">
      <c r="A34" s="789"/>
      <c r="B34" s="151" t="s">
        <v>750</v>
      </c>
      <c r="C34" s="483">
        <v>862</v>
      </c>
      <c r="D34" s="484">
        <v>784</v>
      </c>
      <c r="E34" s="485">
        <v>1646</v>
      </c>
      <c r="F34" s="239" t="s">
        <v>751</v>
      </c>
      <c r="G34" s="789"/>
      <c r="H34" t="s">
        <v>750</v>
      </c>
      <c r="I34">
        <v>862</v>
      </c>
      <c r="J34">
        <v>783.99999999999989</v>
      </c>
      <c r="K34">
        <v>1646.0000000000002</v>
      </c>
      <c r="L34" s="514">
        <f t="shared" si="11"/>
        <v>0</v>
      </c>
      <c r="M34" s="514">
        <f t="shared" si="12"/>
        <v>0</v>
      </c>
      <c r="N34" s="514">
        <f t="shared" si="13"/>
        <v>0</v>
      </c>
    </row>
    <row r="35" spans="1:14" ht="16.5" thickBot="1" x14ac:dyDescent="0.3">
      <c r="A35" s="629" t="s">
        <v>54</v>
      </c>
      <c r="B35" s="612"/>
      <c r="C35" s="372">
        <f>SUM(C27:C34)</f>
        <v>23872</v>
      </c>
      <c r="D35" s="372">
        <f t="shared" ref="D35:E35" si="14">SUM(D27:D34)</f>
        <v>21464</v>
      </c>
      <c r="E35" s="372">
        <f t="shared" si="14"/>
        <v>45336</v>
      </c>
      <c r="F35" s="726" t="s">
        <v>55</v>
      </c>
      <c r="G35" s="641"/>
      <c r="L35" s="514">
        <f t="shared" ref="L35:L42" si="15">I35-C35</f>
        <v>-23872</v>
      </c>
      <c r="M35" s="514">
        <f t="shared" ref="M35:M42" si="16">J35-D35</f>
        <v>-21464</v>
      </c>
      <c r="N35" s="514">
        <f t="shared" ref="N35:N42" si="17">K35-E35</f>
        <v>-45336</v>
      </c>
    </row>
    <row r="36" spans="1:14" ht="19.5" customHeight="1" x14ac:dyDescent="0.25">
      <c r="A36" s="781" t="s">
        <v>714</v>
      </c>
      <c r="B36" s="161" t="s">
        <v>715</v>
      </c>
      <c r="C36" s="483">
        <v>3115</v>
      </c>
      <c r="D36" s="484">
        <v>2882</v>
      </c>
      <c r="E36" s="485">
        <v>5997</v>
      </c>
      <c r="F36" s="154" t="s">
        <v>716</v>
      </c>
      <c r="G36" s="781" t="s">
        <v>717</v>
      </c>
      <c r="H36" t="s">
        <v>715</v>
      </c>
      <c r="I36">
        <v>3115</v>
      </c>
      <c r="J36">
        <v>2882</v>
      </c>
      <c r="K36">
        <v>5997</v>
      </c>
      <c r="L36" s="514">
        <f t="shared" si="15"/>
        <v>0</v>
      </c>
      <c r="M36" s="514">
        <f t="shared" si="16"/>
        <v>0</v>
      </c>
      <c r="N36" s="514">
        <f t="shared" si="17"/>
        <v>0</v>
      </c>
    </row>
    <row r="37" spans="1:14" ht="19.5" customHeight="1" x14ac:dyDescent="0.25">
      <c r="A37" s="782"/>
      <c r="B37" s="162" t="s">
        <v>718</v>
      </c>
      <c r="C37" s="483">
        <v>2974</v>
      </c>
      <c r="D37" s="484">
        <v>2630</v>
      </c>
      <c r="E37" s="485">
        <v>5604</v>
      </c>
      <c r="F37" s="156" t="s">
        <v>719</v>
      </c>
      <c r="G37" s="782"/>
      <c r="H37" t="s">
        <v>718</v>
      </c>
      <c r="I37">
        <v>2973.9999999999995</v>
      </c>
      <c r="J37">
        <v>2630</v>
      </c>
      <c r="K37">
        <v>5604.0000000000009</v>
      </c>
      <c r="L37" s="514">
        <f t="shared" si="15"/>
        <v>0</v>
      </c>
      <c r="M37" s="514">
        <f t="shared" si="16"/>
        <v>0</v>
      </c>
      <c r="N37" s="514">
        <f t="shared" si="17"/>
        <v>0</v>
      </c>
    </row>
    <row r="38" spans="1:14" ht="19.5" customHeight="1" x14ac:dyDescent="0.25">
      <c r="A38" s="782"/>
      <c r="B38" s="162" t="s">
        <v>720</v>
      </c>
      <c r="C38" s="483">
        <v>2993</v>
      </c>
      <c r="D38" s="484">
        <v>2700</v>
      </c>
      <c r="E38" s="485">
        <v>5693</v>
      </c>
      <c r="F38" s="156" t="s">
        <v>721</v>
      </c>
      <c r="G38" s="782"/>
      <c r="H38" t="s">
        <v>720</v>
      </c>
      <c r="I38">
        <v>2992.9999999999995</v>
      </c>
      <c r="J38">
        <v>2700</v>
      </c>
      <c r="K38">
        <v>5693</v>
      </c>
      <c r="L38" s="514">
        <f t="shared" si="15"/>
        <v>0</v>
      </c>
      <c r="M38" s="514">
        <f t="shared" si="16"/>
        <v>0</v>
      </c>
      <c r="N38" s="514">
        <f t="shared" si="17"/>
        <v>0</v>
      </c>
    </row>
    <row r="39" spans="1:14" ht="19.5" customHeight="1" x14ac:dyDescent="0.25">
      <c r="A39" s="782"/>
      <c r="B39" s="162" t="s">
        <v>722</v>
      </c>
      <c r="C39" s="483">
        <v>1044</v>
      </c>
      <c r="D39" s="484">
        <v>922</v>
      </c>
      <c r="E39" s="485">
        <v>1966</v>
      </c>
      <c r="F39" s="156" t="s">
        <v>723</v>
      </c>
      <c r="G39" s="782"/>
      <c r="H39" t="s">
        <v>722</v>
      </c>
      <c r="I39">
        <v>1044</v>
      </c>
      <c r="J39">
        <v>922.00000000000023</v>
      </c>
      <c r="K39">
        <v>1966.0000000000002</v>
      </c>
      <c r="L39" s="514">
        <f t="shared" si="15"/>
        <v>0</v>
      </c>
      <c r="M39" s="514">
        <f t="shared" si="16"/>
        <v>0</v>
      </c>
      <c r="N39" s="514">
        <f t="shared" si="17"/>
        <v>0</v>
      </c>
    </row>
    <row r="40" spans="1:14" ht="19.5" customHeight="1" x14ac:dyDescent="0.25">
      <c r="A40" s="782"/>
      <c r="B40" s="162" t="s">
        <v>724</v>
      </c>
      <c r="C40" s="483">
        <v>440</v>
      </c>
      <c r="D40" s="484">
        <v>403</v>
      </c>
      <c r="E40" s="485">
        <v>843</v>
      </c>
      <c r="F40" s="156" t="s">
        <v>725</v>
      </c>
      <c r="G40" s="782"/>
      <c r="H40" t="s">
        <v>724</v>
      </c>
      <c r="I40">
        <v>440</v>
      </c>
      <c r="J40">
        <v>403</v>
      </c>
      <c r="K40">
        <v>842.99999999999989</v>
      </c>
      <c r="L40" s="514">
        <f t="shared" si="15"/>
        <v>0</v>
      </c>
      <c r="M40" s="514">
        <f t="shared" si="16"/>
        <v>0</v>
      </c>
      <c r="N40" s="514">
        <f t="shared" si="17"/>
        <v>0</v>
      </c>
    </row>
    <row r="41" spans="1:14" ht="19.5" customHeight="1" thickBot="1" x14ac:dyDescent="0.3">
      <c r="A41" s="789"/>
      <c r="B41" s="163" t="s">
        <v>726</v>
      </c>
      <c r="C41" s="483">
        <v>344</v>
      </c>
      <c r="D41" s="484">
        <v>303</v>
      </c>
      <c r="E41" s="485">
        <v>647</v>
      </c>
      <c r="F41" s="164" t="s">
        <v>727</v>
      </c>
      <c r="G41" s="789"/>
      <c r="H41" t="s">
        <v>726</v>
      </c>
      <c r="I41">
        <v>344</v>
      </c>
      <c r="J41">
        <v>302.99999999999994</v>
      </c>
      <c r="K41">
        <v>647</v>
      </c>
      <c r="L41" s="514">
        <f t="shared" si="15"/>
        <v>0</v>
      </c>
      <c r="M41" s="514">
        <f t="shared" si="16"/>
        <v>0</v>
      </c>
      <c r="N41" s="514">
        <f t="shared" si="17"/>
        <v>0</v>
      </c>
    </row>
    <row r="42" spans="1:14" ht="25.5" customHeight="1" thickBot="1" x14ac:dyDescent="0.3">
      <c r="A42" s="629" t="s">
        <v>54</v>
      </c>
      <c r="B42" s="612"/>
      <c r="C42" s="372">
        <f>SUM(C36:C41)</f>
        <v>10910</v>
      </c>
      <c r="D42" s="372">
        <f t="shared" ref="D42:E42" si="18">SUM(D36:D41)</f>
        <v>9840</v>
      </c>
      <c r="E42" s="372">
        <f t="shared" si="18"/>
        <v>20750</v>
      </c>
      <c r="F42" s="726" t="s">
        <v>55</v>
      </c>
      <c r="G42" s="641"/>
      <c r="I42">
        <v>10910</v>
      </c>
      <c r="J42">
        <v>9840</v>
      </c>
      <c r="K42">
        <v>20750</v>
      </c>
      <c r="L42" s="514">
        <f t="shared" si="15"/>
        <v>0</v>
      </c>
      <c r="M42" s="514">
        <f t="shared" si="16"/>
        <v>0</v>
      </c>
      <c r="N42" s="514">
        <f t="shared" si="17"/>
        <v>0</v>
      </c>
    </row>
    <row r="43" spans="1:14" ht="30.75" customHeight="1" x14ac:dyDescent="0.25">
      <c r="A43" s="780" t="s">
        <v>2246</v>
      </c>
      <c r="B43" s="780"/>
      <c r="C43" s="780"/>
      <c r="D43" s="780"/>
      <c r="E43" s="780"/>
      <c r="F43" s="780"/>
      <c r="G43" s="780"/>
      <c r="L43" s="514">
        <f t="shared" ref="L43:L54" si="19">I43-C43</f>
        <v>0</v>
      </c>
      <c r="M43" s="514">
        <f t="shared" ref="M43:M54" si="20">J43-D43</f>
        <v>0</v>
      </c>
      <c r="N43" s="514">
        <f t="shared" ref="N43:N54" si="21">K43-E43</f>
        <v>0</v>
      </c>
    </row>
    <row r="44" spans="1:14" ht="39.75" customHeight="1" thickBot="1" x14ac:dyDescent="0.3">
      <c r="A44" s="788" t="s">
        <v>2247</v>
      </c>
      <c r="B44" s="788"/>
      <c r="C44" s="788"/>
      <c r="D44" s="788"/>
      <c r="E44" s="788"/>
      <c r="F44" s="788"/>
      <c r="G44" s="788"/>
      <c r="L44" s="514">
        <f t="shared" si="19"/>
        <v>0</v>
      </c>
      <c r="M44" s="514">
        <f t="shared" si="20"/>
        <v>0</v>
      </c>
      <c r="N44" s="514">
        <f t="shared" si="21"/>
        <v>0</v>
      </c>
    </row>
    <row r="45" spans="1:14" ht="19.5" customHeight="1" x14ac:dyDescent="0.25">
      <c r="A45" s="680" t="s">
        <v>0</v>
      </c>
      <c r="B45" s="703" t="s">
        <v>1</v>
      </c>
      <c r="C45" s="241" t="s">
        <v>2</v>
      </c>
      <c r="D45" s="169" t="s">
        <v>3</v>
      </c>
      <c r="E45" s="332" t="s">
        <v>4</v>
      </c>
      <c r="F45" s="577" t="s">
        <v>5</v>
      </c>
      <c r="G45" s="708" t="s">
        <v>6</v>
      </c>
      <c r="L45" s="514" t="e">
        <f t="shared" si="19"/>
        <v>#VALUE!</v>
      </c>
      <c r="M45" s="514" t="e">
        <f t="shared" si="20"/>
        <v>#VALUE!</v>
      </c>
      <c r="N45" s="514" t="e">
        <f t="shared" si="21"/>
        <v>#VALUE!</v>
      </c>
    </row>
    <row r="46" spans="1:14" ht="19.5" customHeight="1" thickBot="1" x14ac:dyDescent="0.3">
      <c r="A46" s="681"/>
      <c r="B46" s="742"/>
      <c r="C46" s="242" t="s">
        <v>7</v>
      </c>
      <c r="D46" s="170" t="s">
        <v>8</v>
      </c>
      <c r="E46" s="333" t="s">
        <v>9</v>
      </c>
      <c r="F46" s="579"/>
      <c r="G46" s="709"/>
      <c r="L46" s="514" t="e">
        <f t="shared" si="19"/>
        <v>#VALUE!</v>
      </c>
      <c r="M46" s="514" t="e">
        <f t="shared" si="20"/>
        <v>#VALUE!</v>
      </c>
      <c r="N46" s="514" t="e">
        <f t="shared" si="21"/>
        <v>#VALUE!</v>
      </c>
    </row>
    <row r="47" spans="1:14" ht="19.5" customHeight="1" x14ac:dyDescent="0.25">
      <c r="A47" s="781" t="s">
        <v>728</v>
      </c>
      <c r="B47" s="146" t="s">
        <v>729</v>
      </c>
      <c r="C47" s="483">
        <v>4115</v>
      </c>
      <c r="D47" s="484">
        <v>4074</v>
      </c>
      <c r="E47" s="485">
        <v>8189</v>
      </c>
      <c r="F47" s="147" t="s">
        <v>730</v>
      </c>
      <c r="G47" s="782" t="s">
        <v>731</v>
      </c>
      <c r="H47" t="s">
        <v>2329</v>
      </c>
      <c r="I47">
        <v>4115</v>
      </c>
      <c r="J47">
        <v>4073.9999999999995</v>
      </c>
      <c r="K47">
        <v>8189</v>
      </c>
      <c r="L47" s="514">
        <f t="shared" si="19"/>
        <v>0</v>
      </c>
      <c r="M47" s="514">
        <f t="shared" si="20"/>
        <v>0</v>
      </c>
      <c r="N47" s="514">
        <f t="shared" si="21"/>
        <v>0</v>
      </c>
    </row>
    <row r="48" spans="1:14" ht="19.5" customHeight="1" x14ac:dyDescent="0.25">
      <c r="A48" s="782"/>
      <c r="B48" s="145" t="s">
        <v>732</v>
      </c>
      <c r="C48" s="483">
        <v>3814</v>
      </c>
      <c r="D48" s="484">
        <v>3697</v>
      </c>
      <c r="E48" s="485">
        <v>7511</v>
      </c>
      <c r="F48" s="148" t="s">
        <v>733</v>
      </c>
      <c r="G48" s="782"/>
      <c r="H48" t="s">
        <v>732</v>
      </c>
      <c r="I48">
        <v>3813.9999999999995</v>
      </c>
      <c r="J48">
        <v>3697.0000000000005</v>
      </c>
      <c r="K48">
        <v>7510.9999999999991</v>
      </c>
      <c r="L48" s="514">
        <f t="shared" si="19"/>
        <v>0</v>
      </c>
      <c r="M48" s="514">
        <f t="shared" si="20"/>
        <v>0</v>
      </c>
      <c r="N48" s="514">
        <f t="shared" si="21"/>
        <v>0</v>
      </c>
    </row>
    <row r="49" spans="1:14" ht="19.5" customHeight="1" x14ac:dyDescent="0.25">
      <c r="A49" s="782"/>
      <c r="B49" s="145" t="s">
        <v>734</v>
      </c>
      <c r="C49" s="483">
        <v>3513</v>
      </c>
      <c r="D49" s="484">
        <v>3497</v>
      </c>
      <c r="E49" s="485">
        <v>7010</v>
      </c>
      <c r="F49" s="148" t="s">
        <v>735</v>
      </c>
      <c r="G49" s="782"/>
      <c r="H49" t="s">
        <v>734</v>
      </c>
      <c r="I49">
        <v>3513</v>
      </c>
      <c r="J49">
        <v>3497</v>
      </c>
      <c r="K49">
        <v>7010</v>
      </c>
      <c r="L49" s="514">
        <f t="shared" si="19"/>
        <v>0</v>
      </c>
      <c r="M49" s="514">
        <f t="shared" si="20"/>
        <v>0</v>
      </c>
      <c r="N49" s="514">
        <f t="shared" si="21"/>
        <v>0</v>
      </c>
    </row>
    <row r="50" spans="1:14" ht="19.5" customHeight="1" x14ac:dyDescent="0.25">
      <c r="A50" s="782"/>
      <c r="B50" s="145" t="s">
        <v>736</v>
      </c>
      <c r="C50" s="483">
        <v>483</v>
      </c>
      <c r="D50" s="484">
        <v>508</v>
      </c>
      <c r="E50" s="485">
        <v>991</v>
      </c>
      <c r="F50" s="148" t="s">
        <v>737</v>
      </c>
      <c r="G50" s="782"/>
      <c r="H50" t="s">
        <v>736</v>
      </c>
      <c r="I50">
        <v>483</v>
      </c>
      <c r="J50">
        <v>508</v>
      </c>
      <c r="K50">
        <v>991.00000000000011</v>
      </c>
      <c r="L50" s="514">
        <f t="shared" si="19"/>
        <v>0</v>
      </c>
      <c r="M50" s="514">
        <f t="shared" si="20"/>
        <v>0</v>
      </c>
      <c r="N50" s="514">
        <f t="shared" si="21"/>
        <v>0</v>
      </c>
    </row>
    <row r="51" spans="1:14" ht="30.75" customHeight="1" x14ac:dyDescent="0.25">
      <c r="A51" s="782"/>
      <c r="B51" s="145" t="s">
        <v>738</v>
      </c>
      <c r="C51" s="483">
        <v>423</v>
      </c>
      <c r="D51" s="484">
        <v>406</v>
      </c>
      <c r="E51" s="485">
        <v>829</v>
      </c>
      <c r="F51" s="178" t="s">
        <v>739</v>
      </c>
      <c r="G51" s="782"/>
      <c r="H51" t="s">
        <v>2330</v>
      </c>
      <c r="I51">
        <v>423.00000000000006</v>
      </c>
      <c r="J51">
        <v>406</v>
      </c>
      <c r="K51">
        <v>829</v>
      </c>
      <c r="L51" s="514">
        <f t="shared" si="19"/>
        <v>0</v>
      </c>
      <c r="M51" s="514">
        <f t="shared" si="20"/>
        <v>0</v>
      </c>
      <c r="N51" s="514">
        <f t="shared" si="21"/>
        <v>0</v>
      </c>
    </row>
    <row r="52" spans="1:14" ht="27.75" customHeight="1" x14ac:dyDescent="0.25">
      <c r="A52" s="782"/>
      <c r="B52" s="145" t="s">
        <v>740</v>
      </c>
      <c r="C52" s="483">
        <v>471</v>
      </c>
      <c r="D52" s="484">
        <v>439</v>
      </c>
      <c r="E52" s="485">
        <v>910</v>
      </c>
      <c r="F52" s="178" t="s">
        <v>741</v>
      </c>
      <c r="G52" s="782"/>
      <c r="H52" t="s">
        <v>2331</v>
      </c>
      <c r="I52">
        <v>471</v>
      </c>
      <c r="J52">
        <v>439.00000000000006</v>
      </c>
      <c r="K52">
        <v>910</v>
      </c>
      <c r="L52" s="514">
        <f t="shared" si="19"/>
        <v>0</v>
      </c>
      <c r="M52" s="514">
        <f t="shared" si="20"/>
        <v>0</v>
      </c>
      <c r="N52" s="514">
        <f t="shared" si="21"/>
        <v>0</v>
      </c>
    </row>
    <row r="53" spans="1:14" ht="19.5" customHeight="1" thickBot="1" x14ac:dyDescent="0.3">
      <c r="A53" s="782"/>
      <c r="B53" s="149" t="s">
        <v>742</v>
      </c>
      <c r="C53" s="483">
        <v>1211</v>
      </c>
      <c r="D53" s="484">
        <v>1158</v>
      </c>
      <c r="E53" s="485">
        <v>2369</v>
      </c>
      <c r="F53" s="150" t="s">
        <v>743</v>
      </c>
      <c r="G53" s="782"/>
      <c r="H53" t="s">
        <v>2332</v>
      </c>
      <c r="I53">
        <v>1211</v>
      </c>
      <c r="J53">
        <v>1158</v>
      </c>
      <c r="K53">
        <v>2369</v>
      </c>
      <c r="L53" s="514">
        <f t="shared" si="19"/>
        <v>0</v>
      </c>
      <c r="M53" s="514">
        <f t="shared" si="20"/>
        <v>0</v>
      </c>
      <c r="N53" s="514">
        <f t="shared" si="21"/>
        <v>0</v>
      </c>
    </row>
    <row r="54" spans="1:14" ht="19.5" customHeight="1" thickBot="1" x14ac:dyDescent="0.3">
      <c r="A54" s="629" t="s">
        <v>54</v>
      </c>
      <c r="B54" s="612"/>
      <c r="C54" s="372">
        <f>SUM(C47:C53)</f>
        <v>14030</v>
      </c>
      <c r="D54" s="372">
        <f t="shared" ref="D54:E54" si="22">SUM(D47:D53)</f>
        <v>13779</v>
      </c>
      <c r="E54" s="372">
        <f t="shared" si="22"/>
        <v>27809</v>
      </c>
      <c r="F54" s="726" t="s">
        <v>55</v>
      </c>
      <c r="G54" s="641"/>
      <c r="I54">
        <v>14030</v>
      </c>
      <c r="J54">
        <v>13779</v>
      </c>
      <c r="K54">
        <v>27809</v>
      </c>
      <c r="L54" s="514">
        <f t="shared" si="19"/>
        <v>0</v>
      </c>
      <c r="M54" s="514">
        <f t="shared" si="20"/>
        <v>0</v>
      </c>
      <c r="N54" s="514">
        <f t="shared" si="21"/>
        <v>0</v>
      </c>
    </row>
    <row r="55" spans="1:14" ht="19.5" customHeight="1" x14ac:dyDescent="0.25">
      <c r="A55" s="781" t="s">
        <v>744</v>
      </c>
      <c r="B55" s="151" t="s">
        <v>752</v>
      </c>
      <c r="C55" s="483">
        <v>131</v>
      </c>
      <c r="D55" s="484">
        <v>133</v>
      </c>
      <c r="E55" s="485">
        <v>264</v>
      </c>
      <c r="F55" s="239" t="s">
        <v>753</v>
      </c>
      <c r="G55" s="781" t="s">
        <v>747</v>
      </c>
      <c r="H55" t="s">
        <v>752</v>
      </c>
      <c r="I55">
        <v>131</v>
      </c>
      <c r="J55">
        <v>133</v>
      </c>
      <c r="K55">
        <v>264</v>
      </c>
      <c r="L55" s="514">
        <f t="shared" ref="L55:L69" si="23">I55-C55</f>
        <v>0</v>
      </c>
      <c r="M55" s="514">
        <f t="shared" ref="M55:M69" si="24">J55-D55</f>
        <v>0</v>
      </c>
      <c r="N55" s="514">
        <f t="shared" ref="N55:N69" si="25">K55-E55</f>
        <v>0</v>
      </c>
    </row>
    <row r="56" spans="1:14" ht="19.5" customHeight="1" x14ac:dyDescent="0.25">
      <c r="A56" s="782"/>
      <c r="B56" s="151" t="s">
        <v>744</v>
      </c>
      <c r="C56" s="483">
        <v>3827</v>
      </c>
      <c r="D56" s="484">
        <v>3608</v>
      </c>
      <c r="E56" s="485">
        <v>7435</v>
      </c>
      <c r="F56" s="239" t="s">
        <v>747</v>
      </c>
      <c r="G56" s="782"/>
      <c r="H56" t="s">
        <v>744</v>
      </c>
      <c r="I56">
        <v>3827</v>
      </c>
      <c r="J56">
        <v>3608</v>
      </c>
      <c r="K56">
        <v>7435.0000000000009</v>
      </c>
      <c r="L56" s="514">
        <f t="shared" si="23"/>
        <v>0</v>
      </c>
      <c r="M56" s="514">
        <f t="shared" si="24"/>
        <v>0</v>
      </c>
      <c r="N56" s="514">
        <f t="shared" si="25"/>
        <v>0</v>
      </c>
    </row>
    <row r="57" spans="1:14" ht="19.5" customHeight="1" x14ac:dyDescent="0.25">
      <c r="A57" s="782"/>
      <c r="B57" s="151" t="s">
        <v>754</v>
      </c>
      <c r="C57" s="483">
        <v>752</v>
      </c>
      <c r="D57" s="484">
        <v>758</v>
      </c>
      <c r="E57" s="485">
        <v>1510</v>
      </c>
      <c r="F57" s="239" t="s">
        <v>755</v>
      </c>
      <c r="G57" s="782"/>
      <c r="H57" t="s">
        <v>754</v>
      </c>
      <c r="I57">
        <v>751.99999999999989</v>
      </c>
      <c r="J57">
        <v>758</v>
      </c>
      <c r="K57">
        <v>1509.9999999999998</v>
      </c>
      <c r="L57" s="514">
        <f t="shared" si="23"/>
        <v>0</v>
      </c>
      <c r="M57" s="514">
        <f t="shared" si="24"/>
        <v>0</v>
      </c>
      <c r="N57" s="514">
        <f t="shared" si="25"/>
        <v>0</v>
      </c>
    </row>
    <row r="58" spans="1:14" ht="19.5" customHeight="1" x14ac:dyDescent="0.25">
      <c r="A58" s="782"/>
      <c r="B58" s="151" t="s">
        <v>756</v>
      </c>
      <c r="C58" s="483">
        <v>871</v>
      </c>
      <c r="D58" s="484">
        <v>813</v>
      </c>
      <c r="E58" s="485">
        <v>1684</v>
      </c>
      <c r="F58" s="239" t="s">
        <v>757</v>
      </c>
      <c r="G58" s="782"/>
      <c r="H58" t="s">
        <v>756</v>
      </c>
      <c r="I58">
        <v>871.00000000000011</v>
      </c>
      <c r="J58">
        <v>813</v>
      </c>
      <c r="K58">
        <v>1684</v>
      </c>
      <c r="L58" s="514">
        <f t="shared" si="23"/>
        <v>0</v>
      </c>
      <c r="M58" s="514">
        <f t="shared" si="24"/>
        <v>0</v>
      </c>
      <c r="N58" s="514">
        <f t="shared" si="25"/>
        <v>0</v>
      </c>
    </row>
    <row r="59" spans="1:14" ht="19.5" customHeight="1" x14ac:dyDescent="0.25">
      <c r="A59" s="782"/>
      <c r="B59" s="151" t="s">
        <v>758</v>
      </c>
      <c r="C59" s="483">
        <v>278</v>
      </c>
      <c r="D59" s="484">
        <v>255</v>
      </c>
      <c r="E59" s="485">
        <v>533</v>
      </c>
      <c r="F59" s="239" t="s">
        <v>759</v>
      </c>
      <c r="G59" s="782"/>
      <c r="H59" t="s">
        <v>758</v>
      </c>
      <c r="I59">
        <v>278</v>
      </c>
      <c r="J59">
        <v>255</v>
      </c>
      <c r="K59">
        <v>533</v>
      </c>
      <c r="L59" s="514">
        <f t="shared" si="23"/>
        <v>0</v>
      </c>
      <c r="M59" s="514">
        <f t="shared" si="24"/>
        <v>0</v>
      </c>
      <c r="N59" s="514">
        <f t="shared" si="25"/>
        <v>0</v>
      </c>
    </row>
    <row r="60" spans="1:14" ht="19.5" customHeight="1" x14ac:dyDescent="0.25">
      <c r="A60" s="782"/>
      <c r="B60" s="151" t="s">
        <v>760</v>
      </c>
      <c r="C60" s="483">
        <v>617</v>
      </c>
      <c r="D60" s="484">
        <v>655</v>
      </c>
      <c r="E60" s="485">
        <v>1272</v>
      </c>
      <c r="F60" s="239" t="s">
        <v>761</v>
      </c>
      <c r="G60" s="782"/>
      <c r="H60" t="s">
        <v>760</v>
      </c>
      <c r="I60">
        <v>617</v>
      </c>
      <c r="J60">
        <v>655.00000000000011</v>
      </c>
      <c r="K60">
        <v>1272</v>
      </c>
      <c r="L60" s="514">
        <f t="shared" si="23"/>
        <v>0</v>
      </c>
      <c r="M60" s="514">
        <f t="shared" si="24"/>
        <v>0</v>
      </c>
      <c r="N60" s="514">
        <f t="shared" si="25"/>
        <v>0</v>
      </c>
    </row>
    <row r="61" spans="1:14" ht="19.5" customHeight="1" x14ac:dyDescent="0.25">
      <c r="A61" s="782"/>
      <c r="B61" s="151" t="s">
        <v>762</v>
      </c>
      <c r="C61" s="483">
        <v>897</v>
      </c>
      <c r="D61" s="484">
        <v>779</v>
      </c>
      <c r="E61" s="485">
        <v>1676</v>
      </c>
      <c r="F61" s="239" t="s">
        <v>763</v>
      </c>
      <c r="G61" s="782"/>
      <c r="H61" t="s">
        <v>762</v>
      </c>
      <c r="I61">
        <v>897</v>
      </c>
      <c r="J61">
        <v>779</v>
      </c>
      <c r="K61">
        <v>1675.9999999999998</v>
      </c>
      <c r="L61" s="514">
        <f t="shared" si="23"/>
        <v>0</v>
      </c>
      <c r="M61" s="514">
        <f t="shared" si="24"/>
        <v>0</v>
      </c>
      <c r="N61" s="514">
        <f t="shared" si="25"/>
        <v>0</v>
      </c>
    </row>
    <row r="62" spans="1:14" ht="19.5" customHeight="1" x14ac:dyDescent="0.25">
      <c r="A62" s="782"/>
      <c r="B62" s="151" t="s">
        <v>764</v>
      </c>
      <c r="C62" s="483">
        <v>368</v>
      </c>
      <c r="D62" s="484">
        <v>323</v>
      </c>
      <c r="E62" s="485">
        <v>691</v>
      </c>
      <c r="F62" s="239" t="s">
        <v>765</v>
      </c>
      <c r="G62" s="782"/>
      <c r="H62" t="s">
        <v>764</v>
      </c>
      <c r="I62">
        <v>368</v>
      </c>
      <c r="J62">
        <v>323</v>
      </c>
      <c r="K62">
        <v>691</v>
      </c>
      <c r="L62" s="514">
        <f t="shared" si="23"/>
        <v>0</v>
      </c>
      <c r="M62" s="514">
        <f t="shared" si="24"/>
        <v>0</v>
      </c>
      <c r="N62" s="514">
        <f t="shared" si="25"/>
        <v>0</v>
      </c>
    </row>
    <row r="63" spans="1:14" ht="19.5" customHeight="1" thickBot="1" x14ac:dyDescent="0.3">
      <c r="A63" s="789"/>
      <c r="B63" s="152" t="s">
        <v>766</v>
      </c>
      <c r="C63" s="483">
        <v>60</v>
      </c>
      <c r="D63" s="484">
        <v>64</v>
      </c>
      <c r="E63" s="485">
        <v>124</v>
      </c>
      <c r="F63" s="240" t="s">
        <v>767</v>
      </c>
      <c r="G63" s="789"/>
      <c r="H63" t="s">
        <v>766</v>
      </c>
      <c r="I63">
        <v>60</v>
      </c>
      <c r="J63">
        <v>64.000000000000014</v>
      </c>
      <c r="K63">
        <v>123.99999999999999</v>
      </c>
      <c r="L63" s="514">
        <f t="shared" si="23"/>
        <v>0</v>
      </c>
      <c r="M63" s="514">
        <f t="shared" si="24"/>
        <v>0</v>
      </c>
      <c r="N63" s="514">
        <f t="shared" si="25"/>
        <v>0</v>
      </c>
    </row>
    <row r="64" spans="1:14" ht="19.5" customHeight="1" thickBot="1" x14ac:dyDescent="0.3">
      <c r="A64" s="629" t="s">
        <v>54</v>
      </c>
      <c r="B64" s="612"/>
      <c r="C64" s="372">
        <f>SUM(C55:C63)</f>
        <v>7801</v>
      </c>
      <c r="D64" s="372">
        <f t="shared" ref="D64:E64" si="26">SUM(D55:D63)</f>
        <v>7388</v>
      </c>
      <c r="E64" s="372">
        <f t="shared" si="26"/>
        <v>15189</v>
      </c>
      <c r="F64" s="726" t="s">
        <v>55</v>
      </c>
      <c r="G64" s="641"/>
      <c r="I64">
        <v>9547</v>
      </c>
      <c r="J64">
        <v>9013</v>
      </c>
      <c r="K64">
        <v>18560</v>
      </c>
      <c r="L64" s="514">
        <f t="shared" si="23"/>
        <v>1746</v>
      </c>
      <c r="M64" s="514">
        <f t="shared" si="24"/>
        <v>1625</v>
      </c>
      <c r="N64" s="514">
        <f t="shared" si="25"/>
        <v>3371</v>
      </c>
    </row>
    <row r="65" spans="1:14" ht="19.5" customHeight="1" x14ac:dyDescent="0.25">
      <c r="A65" s="781" t="s">
        <v>315</v>
      </c>
      <c r="B65" s="146" t="s">
        <v>768</v>
      </c>
      <c r="C65" s="483">
        <v>7533</v>
      </c>
      <c r="D65" s="484">
        <v>7301</v>
      </c>
      <c r="E65" s="485">
        <v>14834</v>
      </c>
      <c r="F65" s="147" t="s">
        <v>769</v>
      </c>
      <c r="G65" s="781" t="s">
        <v>2153</v>
      </c>
      <c r="H65" t="s">
        <v>768</v>
      </c>
      <c r="I65">
        <v>7533</v>
      </c>
      <c r="J65">
        <v>7301.0000000000009</v>
      </c>
      <c r="K65">
        <v>14834</v>
      </c>
      <c r="L65" s="514">
        <f t="shared" si="23"/>
        <v>0</v>
      </c>
      <c r="M65" s="514">
        <f t="shared" si="24"/>
        <v>0</v>
      </c>
      <c r="N65" s="514">
        <f t="shared" si="25"/>
        <v>0</v>
      </c>
    </row>
    <row r="66" spans="1:14" ht="19.5" customHeight="1" thickBot="1" x14ac:dyDescent="0.3">
      <c r="A66" s="782"/>
      <c r="B66" s="149" t="s">
        <v>770</v>
      </c>
      <c r="C66" s="483">
        <v>23363</v>
      </c>
      <c r="D66" s="484">
        <v>22272</v>
      </c>
      <c r="E66" s="485">
        <v>45635</v>
      </c>
      <c r="F66" s="150" t="s">
        <v>771</v>
      </c>
      <c r="G66" s="782"/>
      <c r="H66" t="s">
        <v>770</v>
      </c>
      <c r="I66">
        <v>23363.000000000004</v>
      </c>
      <c r="J66">
        <v>22272</v>
      </c>
      <c r="K66">
        <v>45635</v>
      </c>
      <c r="L66" s="514">
        <f t="shared" si="23"/>
        <v>0</v>
      </c>
      <c r="M66" s="514">
        <f t="shared" si="24"/>
        <v>0</v>
      </c>
      <c r="N66" s="514">
        <f t="shared" si="25"/>
        <v>0</v>
      </c>
    </row>
    <row r="67" spans="1:14" ht="19.5" customHeight="1" thickBot="1" x14ac:dyDescent="0.3">
      <c r="A67" s="629" t="s">
        <v>54</v>
      </c>
      <c r="B67" s="612"/>
      <c r="C67" s="372">
        <f>SUM(C65:C66)</f>
        <v>30896</v>
      </c>
      <c r="D67" s="372">
        <f t="shared" ref="D67:E67" si="27">SUM(D65:D66)</f>
        <v>29573</v>
      </c>
      <c r="E67" s="372">
        <f t="shared" si="27"/>
        <v>60469</v>
      </c>
      <c r="F67" s="726" t="s">
        <v>55</v>
      </c>
      <c r="G67" s="641"/>
      <c r="I67">
        <v>30896.000000000004</v>
      </c>
      <c r="J67">
        <v>29573</v>
      </c>
      <c r="K67">
        <v>60469</v>
      </c>
      <c r="L67" s="514">
        <f t="shared" si="23"/>
        <v>0</v>
      </c>
      <c r="M67" s="514">
        <f t="shared" si="24"/>
        <v>0</v>
      </c>
      <c r="N67" s="514">
        <f t="shared" si="25"/>
        <v>0</v>
      </c>
    </row>
    <row r="68" spans="1:14" ht="19.5" customHeight="1" thickBot="1" x14ac:dyDescent="0.3">
      <c r="A68" s="809" t="s">
        <v>316</v>
      </c>
      <c r="B68" s="810"/>
      <c r="C68" s="507">
        <f>C67+C64+C54+C42+C35+C26</f>
        <v>151400</v>
      </c>
      <c r="D68" s="507">
        <f t="shared" ref="D68:E68" si="28">D67+D64+D54+D42+D35+D26</f>
        <v>139600</v>
      </c>
      <c r="E68" s="508">
        <f t="shared" si="28"/>
        <v>291000</v>
      </c>
      <c r="F68" s="811" t="s">
        <v>2263</v>
      </c>
      <c r="G68" s="812"/>
      <c r="I68">
        <v>151400.00000000003</v>
      </c>
      <c r="J68">
        <v>139600</v>
      </c>
      <c r="K68">
        <v>291000</v>
      </c>
      <c r="L68" s="514">
        <f t="shared" si="23"/>
        <v>0</v>
      </c>
      <c r="M68" s="514">
        <f t="shared" si="24"/>
        <v>0</v>
      </c>
      <c r="N68" s="514">
        <f t="shared" si="25"/>
        <v>0</v>
      </c>
    </row>
    <row r="69" spans="1:14" s="135" customFormat="1" ht="19.5" customHeight="1" x14ac:dyDescent="0.25">
      <c r="A69" s="536" t="s">
        <v>772</v>
      </c>
      <c r="B69" s="536"/>
      <c r="C69" s="136"/>
      <c r="D69" s="137"/>
      <c r="E69" s="813" t="s">
        <v>2138</v>
      </c>
      <c r="F69" s="537"/>
      <c r="G69" s="537"/>
      <c r="H69"/>
      <c r="I69"/>
      <c r="J69"/>
      <c r="K69"/>
      <c r="L69" s="514">
        <f t="shared" si="23"/>
        <v>0</v>
      </c>
      <c r="M69" s="514">
        <f t="shared" si="24"/>
        <v>0</v>
      </c>
      <c r="N69" s="530" t="e">
        <f t="shared" si="25"/>
        <v>#VALUE!</v>
      </c>
    </row>
    <row r="70" spans="1:14" ht="19.5" customHeight="1" x14ac:dyDescent="0.25">
      <c r="C70" s="109"/>
      <c r="D70" s="109"/>
      <c r="E70" s="109"/>
    </row>
    <row r="71" spans="1:14" ht="19.5" customHeight="1" x14ac:dyDescent="0.25">
      <c r="C71"/>
      <c r="D71"/>
      <c r="E71"/>
    </row>
    <row r="72" spans="1:14" ht="19.5" customHeight="1" x14ac:dyDescent="0.25">
      <c r="C72" s="109"/>
      <c r="D72" s="109"/>
      <c r="E72" s="109"/>
    </row>
    <row r="73" spans="1:14" ht="19.5" customHeight="1" x14ac:dyDescent="0.25">
      <c r="C73" s="109"/>
      <c r="H73" s="135"/>
      <c r="I73" s="135"/>
      <c r="J73" s="135"/>
      <c r="K73" s="135"/>
    </row>
  </sheetData>
  <mergeCells count="40">
    <mergeCell ref="A54:B54"/>
    <mergeCell ref="F54:G54"/>
    <mergeCell ref="F64:G64"/>
    <mergeCell ref="A64:B64"/>
    <mergeCell ref="A67:B67"/>
    <mergeCell ref="A55:A63"/>
    <mergeCell ref="G55:G63"/>
    <mergeCell ref="A5:A25"/>
    <mergeCell ref="G5:G25"/>
    <mergeCell ref="A36:A41"/>
    <mergeCell ref="G36:G41"/>
    <mergeCell ref="A43:G43"/>
    <mergeCell ref="F42:G42"/>
    <mergeCell ref="A42:B42"/>
    <mergeCell ref="A35:B35"/>
    <mergeCell ref="F35:G35"/>
    <mergeCell ref="F26:G26"/>
    <mergeCell ref="A26:B26"/>
    <mergeCell ref="A27:A34"/>
    <mergeCell ref="G27:G34"/>
    <mergeCell ref="A44:G44"/>
    <mergeCell ref="A47:A53"/>
    <mergeCell ref="G47:G53"/>
    <mergeCell ref="G45:G46"/>
    <mergeCell ref="F45:F46"/>
    <mergeCell ref="B45:B46"/>
    <mergeCell ref="A45:A46"/>
    <mergeCell ref="A1:G1"/>
    <mergeCell ref="A2:G2"/>
    <mergeCell ref="A3:A4"/>
    <mergeCell ref="B3:B4"/>
    <mergeCell ref="F3:F4"/>
    <mergeCell ref="G3:G4"/>
    <mergeCell ref="A69:B69"/>
    <mergeCell ref="A65:A66"/>
    <mergeCell ref="G65:G66"/>
    <mergeCell ref="A68:B68"/>
    <mergeCell ref="F68:G68"/>
    <mergeCell ref="E69:G69"/>
    <mergeCell ref="F67:G67"/>
  </mergeCells>
  <pageMargins left="0.7" right="0.7" top="0.75" bottom="0.75" header="0.3" footer="0.3"/>
  <pageSetup paperSize="9" scale="92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الغلاف</vt:lpstr>
      <vt:lpstr>ملخص البلديات</vt:lpstr>
      <vt:lpstr>العاصمة</vt:lpstr>
      <vt:lpstr>البلقاء</vt:lpstr>
      <vt:lpstr>الزرقاء</vt:lpstr>
      <vt:lpstr>مادبا</vt:lpstr>
      <vt:lpstr>اربد</vt:lpstr>
      <vt:lpstr>المفرق</vt:lpstr>
      <vt:lpstr>جرش</vt:lpstr>
      <vt:lpstr>عجلون</vt:lpstr>
      <vt:lpstr>الكرك</vt:lpstr>
      <vt:lpstr>الطفيلة</vt:lpstr>
      <vt:lpstr>معان</vt:lpstr>
      <vt:lpstr>العقبة</vt:lpstr>
      <vt:lpstr>اربد!Print_Area</vt:lpstr>
      <vt:lpstr>البلقاء!Print_Area</vt:lpstr>
      <vt:lpstr>الزرقاء!Print_Area</vt:lpstr>
      <vt:lpstr>الطفيلة!Print_Area</vt:lpstr>
      <vt:lpstr>العاصمة!Print_Area</vt:lpstr>
      <vt:lpstr>العقبة!Print_Area</vt:lpstr>
      <vt:lpstr>الغلاف!Print_Area</vt:lpstr>
      <vt:lpstr>المفرق!Print_Area</vt:lpstr>
      <vt:lpstr>جرش!Print_Area</vt:lpstr>
      <vt:lpstr>عجلون!Print_Area</vt:lpstr>
      <vt:lpstr>مادبا!Print_Area</vt:lpstr>
      <vt:lpstr>معان!Print_Area</vt:lpstr>
      <vt:lpstr>'ملخص البلديات'!Print_Area</vt:lpstr>
    </vt:vector>
  </TitlesOfParts>
  <Company>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Marzoq Alefeshat</dc:creator>
  <cp:lastModifiedBy>Fedda Ananbeh</cp:lastModifiedBy>
  <cp:lastPrinted>2025-01-26T10:36:11Z</cp:lastPrinted>
  <dcterms:created xsi:type="dcterms:W3CDTF">2013-10-23T09:09:38Z</dcterms:created>
  <dcterms:modified xsi:type="dcterms:W3CDTF">2025-02-02T10:24:44Z</dcterms:modified>
</cp:coreProperties>
</file>