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da\Desktop\تقديرات سكان 2025\الملفات المنجزة 2025\"/>
    </mc:Choice>
  </mc:AlternateContent>
  <bookViews>
    <workbookView xWindow="-120" yWindow="-120" windowWidth="24240" windowHeight="13140" tabRatio="740"/>
  </bookViews>
  <sheets>
    <sheet name="الغلاف" sheetId="16" r:id="rId1"/>
    <sheet name="ملخص البلديات" sheetId="14" r:id="rId2"/>
    <sheet name="العاصمة" sheetId="6" r:id="rId3"/>
    <sheet name="البلقاء" sheetId="7" r:id="rId4"/>
    <sheet name="الزرقاء" sheetId="8" r:id="rId5"/>
    <sheet name="مادبا" sheetId="9" r:id="rId6"/>
    <sheet name="اربد" sheetId="1" r:id="rId7"/>
    <sheet name="المفرق" sheetId="2" r:id="rId8"/>
    <sheet name="جرش" sheetId="3" r:id="rId9"/>
    <sheet name="عجلون" sheetId="4" r:id="rId10"/>
    <sheet name="الكرك" sheetId="10" r:id="rId11"/>
    <sheet name="الطفيلة" sheetId="11" r:id="rId12"/>
    <sheet name="معان" sheetId="12" r:id="rId13"/>
    <sheet name="العقبة" sheetId="13" r:id="rId14"/>
  </sheets>
  <definedNames>
    <definedName name="_xlnm._FilterDatabase" localSheetId="6" hidden="1">اربد!#REF!</definedName>
    <definedName name="_xlnm._FilterDatabase" localSheetId="2" hidden="1">العاصمة!$A$4:$H$4</definedName>
    <definedName name="_xlnm._FilterDatabase" localSheetId="7" hidden="1">المفرق!$A$3:$G$188</definedName>
    <definedName name="_xlnm.Print_Area" localSheetId="6">اربد!$A$1:$G$163</definedName>
    <definedName name="_xlnm.Print_Area" localSheetId="3">البلقاء!$A$1:$G$94</definedName>
    <definedName name="_xlnm.Print_Area" localSheetId="4">الزرقاء!$A$1:$G$77</definedName>
    <definedName name="_xlnm.Print_Area" localSheetId="11">الطفيلة!$A$1:$G$47</definedName>
    <definedName name="_xlnm.Print_Area" localSheetId="2">العاصمة!$A$1:$G$175</definedName>
    <definedName name="_xlnm.Print_Area" localSheetId="13">العقبة!$A$1:$G$40</definedName>
    <definedName name="_xlnm.Print_Area" localSheetId="0">الغلاف!$A$1:$I$25</definedName>
    <definedName name="_xlnm.Print_Area" localSheetId="10">الكرك!$A$1:$G$128</definedName>
    <definedName name="_xlnm.Print_Area" localSheetId="7">المفرق!$A$1:$G$187</definedName>
    <definedName name="_xlnm.Print_Area" localSheetId="8">جرش!$A$1:$G$66</definedName>
    <definedName name="_xlnm.Print_Area" localSheetId="9">عجلون!$A$1:$G$63</definedName>
    <definedName name="_xlnm.Print_Area" localSheetId="5">مادبا!$A$1:$G$83</definedName>
    <definedName name="_xlnm.Print_Area" localSheetId="12">معان!$A$1:$G$80</definedName>
    <definedName name="_xlnm.Print_Area" localSheetId="1">'ملخص البلديات'!$A$1:$H$131</definedName>
    <definedName name="_xlnm.Print_Titles" localSheetId="6">اربد!$1:$4</definedName>
    <definedName name="_xlnm.Print_Titles" localSheetId="3">البلقاء!$1:$4</definedName>
    <definedName name="_xlnm.Print_Titles" localSheetId="4">الزرقاء!$1:$4</definedName>
    <definedName name="_xlnm.Print_Titles" localSheetId="2">العاصمة!$1:$4</definedName>
    <definedName name="_xlnm.Print_Titles" localSheetId="10">الكرك!$1:$4</definedName>
    <definedName name="_xlnm.Print_Titles" localSheetId="7">المفرق!$1:$4</definedName>
    <definedName name="_xlnm.Print_Titles" localSheetId="8">جرش!$1:$4</definedName>
    <definedName name="_xlnm.Print_Titles" localSheetId="9">عجلون!$1:$4</definedName>
    <definedName name="_xlnm.Print_Titles" localSheetId="5">مادبا!$1:$4</definedName>
    <definedName name="_xlnm.Print_Titles" localSheetId="12">معان!$1:$4</definedName>
    <definedName name="_xlnm.Print_Titles" localSheetId="1">'ملخص البلديات'!$1:$4</definedName>
  </definedName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4" l="1"/>
  <c r="F10" i="14"/>
  <c r="F11" i="14"/>
  <c r="E118" i="14" l="1"/>
  <c r="F118" i="14"/>
  <c r="E117" i="14"/>
  <c r="F117" i="14"/>
  <c r="E116" i="14"/>
  <c r="F116" i="14"/>
  <c r="E115" i="14"/>
  <c r="F115" i="14"/>
  <c r="E114" i="14"/>
  <c r="F114" i="14"/>
  <c r="E113" i="14"/>
  <c r="F113" i="14"/>
  <c r="E112" i="14"/>
  <c r="F112" i="14"/>
  <c r="E111" i="14"/>
  <c r="F111" i="14"/>
  <c r="D118" i="14"/>
  <c r="D117" i="14"/>
  <c r="D116" i="14"/>
  <c r="D115" i="14"/>
  <c r="D114" i="14"/>
  <c r="D113" i="14"/>
  <c r="D112" i="14"/>
  <c r="D111" i="14"/>
  <c r="E109" i="14"/>
  <c r="F109" i="14"/>
  <c r="E108" i="14"/>
  <c r="F108" i="14"/>
  <c r="E107" i="14"/>
  <c r="F107" i="14"/>
  <c r="E106" i="14"/>
  <c r="F106" i="14"/>
  <c r="D109" i="14"/>
  <c r="D108" i="14"/>
  <c r="D107" i="14"/>
  <c r="D106" i="14"/>
  <c r="E104" i="14"/>
  <c r="F104" i="14"/>
  <c r="E103" i="14"/>
  <c r="F103" i="14"/>
  <c r="E102" i="14"/>
  <c r="F102" i="14"/>
  <c r="E101" i="14"/>
  <c r="F101" i="14"/>
  <c r="E100" i="14"/>
  <c r="F100" i="14"/>
  <c r="E99" i="14"/>
  <c r="F99" i="14"/>
  <c r="E98" i="14"/>
  <c r="F98" i="14"/>
  <c r="E97" i="14"/>
  <c r="F97" i="14"/>
  <c r="E96" i="14"/>
  <c r="F96" i="14"/>
  <c r="E95" i="14"/>
  <c r="F95" i="14"/>
  <c r="D104" i="14"/>
  <c r="D103" i="14"/>
  <c r="D102" i="14"/>
  <c r="D101" i="14"/>
  <c r="D100" i="14"/>
  <c r="D99" i="14"/>
  <c r="D98" i="14"/>
  <c r="D97" i="14"/>
  <c r="D96" i="14"/>
  <c r="D95" i="14"/>
  <c r="D105" i="14" l="1"/>
  <c r="D110" i="14"/>
  <c r="E93" i="14"/>
  <c r="F93" i="14"/>
  <c r="E92" i="14"/>
  <c r="F92" i="14"/>
  <c r="E91" i="14"/>
  <c r="F91" i="14"/>
  <c r="E90" i="14"/>
  <c r="F90" i="14"/>
  <c r="E89" i="14"/>
  <c r="F89" i="14"/>
  <c r="D93" i="14"/>
  <c r="D92" i="14"/>
  <c r="D91" i="14"/>
  <c r="D90" i="14"/>
  <c r="D89" i="14"/>
  <c r="E80" i="14"/>
  <c r="F80" i="14"/>
  <c r="E79" i="14"/>
  <c r="F79" i="14"/>
  <c r="E78" i="14"/>
  <c r="F78" i="14"/>
  <c r="E77" i="14"/>
  <c r="F77" i="14"/>
  <c r="E76" i="14"/>
  <c r="F76" i="14"/>
  <c r="E75" i="14"/>
  <c r="F75" i="14"/>
  <c r="E74" i="14"/>
  <c r="F74" i="14"/>
  <c r="E73" i="14"/>
  <c r="F73" i="14"/>
  <c r="E72" i="14"/>
  <c r="F72" i="14"/>
  <c r="E71" i="14"/>
  <c r="F71" i="14"/>
  <c r="E70" i="14"/>
  <c r="F70" i="14"/>
  <c r="E69" i="14"/>
  <c r="F69" i="14"/>
  <c r="E68" i="14"/>
  <c r="F68" i="14"/>
  <c r="E67" i="14"/>
  <c r="F67" i="14"/>
  <c r="E66" i="14"/>
  <c r="F66" i="14"/>
  <c r="E65" i="14"/>
  <c r="F65" i="14"/>
  <c r="E64" i="14"/>
  <c r="F64" i="14"/>
  <c r="E63" i="14"/>
  <c r="F63" i="14"/>
  <c r="E62" i="14"/>
  <c r="F62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94" i="14" l="1"/>
  <c r="E60" i="14"/>
  <c r="F60" i="14"/>
  <c r="E59" i="14"/>
  <c r="F59" i="14"/>
  <c r="E58" i="14"/>
  <c r="F58" i="14"/>
  <c r="E57" i="14"/>
  <c r="F57" i="14"/>
  <c r="E56" i="14"/>
  <c r="F56" i="14"/>
  <c r="E55" i="14"/>
  <c r="F55" i="14"/>
  <c r="E54" i="14"/>
  <c r="F54" i="14"/>
  <c r="E53" i="14"/>
  <c r="F53" i="14"/>
  <c r="E52" i="14"/>
  <c r="F52" i="14"/>
  <c r="E51" i="14"/>
  <c r="F51" i="14"/>
  <c r="E50" i="14"/>
  <c r="F50" i="14"/>
  <c r="E49" i="14"/>
  <c r="F49" i="14"/>
  <c r="E48" i="14"/>
  <c r="F48" i="14"/>
  <c r="E47" i="14"/>
  <c r="F47" i="14"/>
  <c r="E46" i="14"/>
  <c r="F46" i="14"/>
  <c r="E45" i="14"/>
  <c r="F45" i="14"/>
  <c r="E44" i="14"/>
  <c r="F44" i="14"/>
  <c r="E43" i="14"/>
  <c r="F43" i="14"/>
  <c r="E42" i="14"/>
  <c r="F42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E40" i="14"/>
  <c r="F40" i="14"/>
  <c r="E39" i="14"/>
  <c r="F39" i="14"/>
  <c r="E38" i="14"/>
  <c r="F38" i="14"/>
  <c r="E37" i="14"/>
  <c r="F37" i="14"/>
  <c r="D40" i="14"/>
  <c r="D39" i="14"/>
  <c r="D38" i="14"/>
  <c r="D37" i="14"/>
  <c r="E26" i="14"/>
  <c r="F26" i="14"/>
  <c r="D26" i="14"/>
  <c r="E25" i="14"/>
  <c r="F25" i="14"/>
  <c r="D25" i="14"/>
  <c r="E24" i="14"/>
  <c r="F24" i="14"/>
  <c r="D24" i="14"/>
  <c r="E23" i="14"/>
  <c r="F23" i="14"/>
  <c r="D23" i="14"/>
  <c r="E22" i="14"/>
  <c r="F22" i="14"/>
  <c r="D22" i="14"/>
  <c r="E21" i="14"/>
  <c r="F21" i="14"/>
  <c r="D21" i="14"/>
  <c r="E20" i="14"/>
  <c r="F20" i="14"/>
  <c r="D20" i="14"/>
  <c r="E19" i="14"/>
  <c r="F19" i="14"/>
  <c r="D19" i="14"/>
  <c r="E18" i="14"/>
  <c r="F18" i="14"/>
  <c r="D18" i="14"/>
  <c r="E17" i="14"/>
  <c r="F17" i="14"/>
  <c r="D17" i="14"/>
  <c r="E15" i="14"/>
  <c r="F15" i="14"/>
  <c r="D15" i="14"/>
  <c r="D27" i="14" l="1"/>
  <c r="E119" i="14"/>
  <c r="F119" i="14"/>
  <c r="D119" i="14"/>
  <c r="E110" i="14"/>
  <c r="F110" i="14"/>
  <c r="E105" i="14"/>
  <c r="F105" i="14"/>
  <c r="E94" i="14"/>
  <c r="F94" i="14"/>
  <c r="E81" i="14"/>
  <c r="F81" i="14"/>
  <c r="D81" i="14"/>
  <c r="E61" i="14"/>
  <c r="F61" i="14"/>
  <c r="D61" i="14"/>
  <c r="E41" i="14"/>
  <c r="F41" i="14"/>
  <c r="D41" i="14"/>
  <c r="E27" i="14"/>
  <c r="F27" i="14"/>
  <c r="C60" i="3" l="1"/>
  <c r="D86" i="14" s="1"/>
  <c r="D60" i="3"/>
  <c r="E86" i="14" s="1"/>
  <c r="E60" i="3"/>
  <c r="F86" i="14" s="1"/>
  <c r="C81" i="9" l="1"/>
  <c r="C58" i="7"/>
  <c r="D58" i="7"/>
  <c r="E58" i="7"/>
  <c r="D171" i="6"/>
  <c r="E171" i="6"/>
  <c r="C171" i="6"/>
  <c r="C67" i="6"/>
  <c r="D8" i="14" s="1"/>
  <c r="D67" i="6"/>
  <c r="E8" i="14" s="1"/>
  <c r="E67" i="6"/>
  <c r="F8" i="14" s="1"/>
  <c r="C169" i="6" l="1"/>
  <c r="D14" i="14" s="1"/>
  <c r="C151" i="6"/>
  <c r="D13" i="14" s="1"/>
  <c r="C127" i="6"/>
  <c r="D12" i="14" s="1"/>
  <c r="C118" i="6"/>
  <c r="D11" i="14" s="1"/>
  <c r="E82" i="6"/>
  <c r="D82" i="6"/>
  <c r="E9" i="14" s="1"/>
  <c r="C82" i="6"/>
  <c r="D9" i="14" s="1"/>
  <c r="E61" i="6"/>
  <c r="F7" i="14" s="1"/>
  <c r="D61" i="6"/>
  <c r="E7" i="14" s="1"/>
  <c r="C61" i="6"/>
  <c r="D7" i="14" s="1"/>
  <c r="E54" i="6"/>
  <c r="F6" i="14" s="1"/>
  <c r="C54" i="6"/>
  <c r="D6" i="14" s="1"/>
  <c r="C38" i="6"/>
  <c r="D5" i="14" s="1"/>
  <c r="C12" i="13"/>
  <c r="D121" i="14" s="1"/>
  <c r="D83" i="7" l="1"/>
  <c r="E83" i="7"/>
  <c r="C83" i="7"/>
  <c r="D74" i="7"/>
  <c r="E74" i="7"/>
  <c r="C74" i="7"/>
  <c r="D42" i="7"/>
  <c r="E42" i="7"/>
  <c r="C42" i="7"/>
  <c r="D33" i="7"/>
  <c r="E33" i="7"/>
  <c r="C33" i="7"/>
  <c r="D25" i="7"/>
  <c r="E25" i="7"/>
  <c r="C25" i="7"/>
  <c r="D38" i="13"/>
  <c r="E125" i="14" s="1"/>
  <c r="E38" i="13"/>
  <c r="F125" i="14" s="1"/>
  <c r="C38" i="13"/>
  <c r="D125" i="14" s="1"/>
  <c r="D32" i="13"/>
  <c r="E124" i="14" s="1"/>
  <c r="E32" i="13"/>
  <c r="F124" i="14" s="1"/>
  <c r="C32" i="13"/>
  <c r="D124" i="14" s="1"/>
  <c r="D29" i="13"/>
  <c r="E123" i="14" s="1"/>
  <c r="E29" i="13"/>
  <c r="F123" i="14" s="1"/>
  <c r="C29" i="13"/>
  <c r="D123" i="14" s="1"/>
  <c r="D24" i="13"/>
  <c r="E122" i="14" s="1"/>
  <c r="E24" i="13"/>
  <c r="F122" i="14" s="1"/>
  <c r="C24" i="13"/>
  <c r="D122" i="14" s="1"/>
  <c r="D12" i="13"/>
  <c r="E121" i="14" s="1"/>
  <c r="E12" i="13"/>
  <c r="F121" i="14" s="1"/>
  <c r="D9" i="13"/>
  <c r="E120" i="14" s="1"/>
  <c r="E9" i="13"/>
  <c r="F120" i="14" s="1"/>
  <c r="C9" i="13"/>
  <c r="D120" i="14" s="1"/>
  <c r="E126" i="14" l="1"/>
  <c r="D126" i="14"/>
  <c r="F126" i="14"/>
  <c r="C39" i="13"/>
  <c r="E39" i="13"/>
  <c r="D39" i="13"/>
  <c r="D84" i="6"/>
  <c r="E10" i="14" s="1"/>
  <c r="E84" i="6"/>
  <c r="C84" i="6"/>
  <c r="D38" i="6"/>
  <c r="E5" i="14" s="1"/>
  <c r="E38" i="6"/>
  <c r="F5" i="14" s="1"/>
  <c r="D17" i="12"/>
  <c r="E17" i="12"/>
  <c r="C17" i="12"/>
  <c r="D23" i="12"/>
  <c r="E23" i="12"/>
  <c r="C23" i="12"/>
  <c r="D27" i="12"/>
  <c r="E27" i="12"/>
  <c r="C27" i="12"/>
  <c r="D32" i="12"/>
  <c r="E32" i="12"/>
  <c r="C32" i="12"/>
  <c r="D41" i="12"/>
  <c r="E41" i="12"/>
  <c r="C41" i="12"/>
  <c r="D53" i="12"/>
  <c r="E53" i="12"/>
  <c r="C53" i="12"/>
  <c r="D62" i="12"/>
  <c r="E62" i="12"/>
  <c r="C62" i="12"/>
  <c r="D78" i="12"/>
  <c r="E78" i="12"/>
  <c r="C78" i="12"/>
  <c r="D45" i="11"/>
  <c r="E45" i="11"/>
  <c r="C45" i="11"/>
  <c r="D41" i="11"/>
  <c r="E41" i="11"/>
  <c r="C41" i="11"/>
  <c r="D37" i="11"/>
  <c r="E37" i="11"/>
  <c r="C37" i="11"/>
  <c r="D31" i="11"/>
  <c r="E31" i="11"/>
  <c r="C31" i="11"/>
  <c r="D71" i="10"/>
  <c r="E71" i="10"/>
  <c r="C71" i="10"/>
  <c r="D45" i="10"/>
  <c r="E45" i="10"/>
  <c r="C45" i="10"/>
  <c r="D81" i="10"/>
  <c r="E81" i="10"/>
  <c r="C81" i="10"/>
  <c r="D89" i="10"/>
  <c r="E89" i="10"/>
  <c r="C89" i="10"/>
  <c r="D96" i="10"/>
  <c r="E96" i="10"/>
  <c r="C96" i="10"/>
  <c r="D109" i="10"/>
  <c r="E109" i="10"/>
  <c r="C109" i="10"/>
  <c r="D121" i="10"/>
  <c r="E121" i="10"/>
  <c r="C121" i="10"/>
  <c r="D123" i="10"/>
  <c r="E123" i="10"/>
  <c r="C123" i="10"/>
  <c r="D126" i="10"/>
  <c r="E126" i="10"/>
  <c r="C126" i="10"/>
  <c r="D41" i="10"/>
  <c r="E41" i="10"/>
  <c r="C41" i="10"/>
  <c r="D61" i="4"/>
  <c r="E61" i="4"/>
  <c r="C61" i="4"/>
  <c r="D52" i="4"/>
  <c r="E52" i="4"/>
  <c r="C52" i="4"/>
  <c r="D46" i="4"/>
  <c r="E46" i="4"/>
  <c r="C46" i="4"/>
  <c r="D42" i="4"/>
  <c r="E42" i="4"/>
  <c r="C42" i="4"/>
  <c r="D31" i="4"/>
  <c r="E31" i="4"/>
  <c r="C31" i="4"/>
  <c r="C172" i="6" l="1"/>
  <c r="D10" i="14"/>
  <c r="C127" i="10"/>
  <c r="E79" i="12"/>
  <c r="D46" i="11"/>
  <c r="D79" i="12"/>
  <c r="C62" i="4"/>
  <c r="C79" i="12"/>
  <c r="C46" i="11"/>
  <c r="E46" i="11"/>
  <c r="D127" i="10"/>
  <c r="E127" i="10"/>
  <c r="D62" i="4"/>
  <c r="E62" i="4"/>
  <c r="D63" i="3"/>
  <c r="E87" i="14" s="1"/>
  <c r="E63" i="3"/>
  <c r="F87" i="14" s="1"/>
  <c r="C63" i="3"/>
  <c r="D87" i="14" s="1"/>
  <c r="D50" i="3"/>
  <c r="E85" i="14" s="1"/>
  <c r="E50" i="3"/>
  <c r="F85" i="14" s="1"/>
  <c r="C50" i="3"/>
  <c r="D85" i="14" s="1"/>
  <c r="D42" i="3"/>
  <c r="E84" i="14" s="1"/>
  <c r="E42" i="3"/>
  <c r="F84" i="14" s="1"/>
  <c r="C42" i="3"/>
  <c r="D84" i="14" s="1"/>
  <c r="D35" i="3"/>
  <c r="E83" i="14" s="1"/>
  <c r="E35" i="3"/>
  <c r="F83" i="14" s="1"/>
  <c r="C35" i="3"/>
  <c r="D83" i="14" s="1"/>
  <c r="D26" i="3"/>
  <c r="E82" i="14" s="1"/>
  <c r="E26" i="3"/>
  <c r="F82" i="14" s="1"/>
  <c r="C26" i="3"/>
  <c r="D82" i="14" s="1"/>
  <c r="D184" i="2"/>
  <c r="E184" i="2"/>
  <c r="C184" i="2"/>
  <c r="D182" i="2"/>
  <c r="E182" i="2"/>
  <c r="C182" i="2"/>
  <c r="D179" i="2"/>
  <c r="E179" i="2"/>
  <c r="C179" i="2"/>
  <c r="D173" i="2"/>
  <c r="E173" i="2"/>
  <c r="C173" i="2"/>
  <c r="D166" i="2"/>
  <c r="E166" i="2"/>
  <c r="C166" i="2"/>
  <c r="D155" i="2"/>
  <c r="E155" i="2"/>
  <c r="C155" i="2"/>
  <c r="D137" i="2"/>
  <c r="E137" i="2"/>
  <c r="C137" i="2"/>
  <c r="D128" i="2"/>
  <c r="E128" i="2"/>
  <c r="C128" i="2"/>
  <c r="D124" i="2"/>
  <c r="E124" i="2"/>
  <c r="C124" i="2"/>
  <c r="D116" i="2"/>
  <c r="E116" i="2"/>
  <c r="C116" i="2"/>
  <c r="D106" i="2"/>
  <c r="E106" i="2"/>
  <c r="C106" i="2"/>
  <c r="D97" i="2"/>
  <c r="E97" i="2"/>
  <c r="C97" i="2"/>
  <c r="D87" i="2"/>
  <c r="E87" i="2"/>
  <c r="C87" i="2"/>
  <c r="D82" i="2"/>
  <c r="E82" i="2"/>
  <c r="C82" i="2"/>
  <c r="D77" i="2"/>
  <c r="E77" i="2"/>
  <c r="C77" i="2"/>
  <c r="D67" i="2"/>
  <c r="E67" i="2"/>
  <c r="C67" i="2"/>
  <c r="D63" i="2"/>
  <c r="E63" i="2"/>
  <c r="C63" i="2"/>
  <c r="D45" i="2"/>
  <c r="E45" i="2"/>
  <c r="C45" i="2"/>
  <c r="D18" i="2"/>
  <c r="E18" i="2"/>
  <c r="C18" i="2"/>
  <c r="D119" i="1"/>
  <c r="E119" i="1"/>
  <c r="C119" i="1"/>
  <c r="D160" i="1"/>
  <c r="E160" i="1"/>
  <c r="C160" i="1"/>
  <c r="D158" i="1"/>
  <c r="E158" i="1"/>
  <c r="C158" i="1"/>
  <c r="D145" i="1"/>
  <c r="E145" i="1"/>
  <c r="C145" i="1"/>
  <c r="D136" i="1"/>
  <c r="E136" i="1"/>
  <c r="C136" i="1"/>
  <c r="D129" i="1"/>
  <c r="E129" i="1"/>
  <c r="C129" i="1"/>
  <c r="D111" i="1"/>
  <c r="E111" i="1"/>
  <c r="C111" i="1"/>
  <c r="D105" i="1"/>
  <c r="E105" i="1"/>
  <c r="C105" i="1"/>
  <c r="D95" i="1"/>
  <c r="E95" i="1"/>
  <c r="C95" i="1"/>
  <c r="D87" i="1"/>
  <c r="E87" i="1"/>
  <c r="C87" i="1"/>
  <c r="D79" i="1"/>
  <c r="E79" i="1"/>
  <c r="C79" i="1"/>
  <c r="D73" i="1"/>
  <c r="E73" i="1"/>
  <c r="C73" i="1"/>
  <c r="D69" i="1"/>
  <c r="E69" i="1"/>
  <c r="C69" i="1"/>
  <c r="D61" i="1"/>
  <c r="E61" i="1"/>
  <c r="C61" i="1"/>
  <c r="D52" i="1"/>
  <c r="E52" i="1"/>
  <c r="C52" i="1"/>
  <c r="D46" i="1"/>
  <c r="E46" i="1"/>
  <c r="C46" i="1"/>
  <c r="D41" i="1"/>
  <c r="E41" i="1"/>
  <c r="C41" i="1"/>
  <c r="D38" i="1"/>
  <c r="E38" i="1"/>
  <c r="C38" i="1"/>
  <c r="D27" i="1"/>
  <c r="E27" i="1"/>
  <c r="C27" i="1"/>
  <c r="D65" i="9"/>
  <c r="E65" i="9"/>
  <c r="C65" i="9"/>
  <c r="D81" i="9"/>
  <c r="E81" i="9"/>
  <c r="D44" i="9"/>
  <c r="E44" i="9"/>
  <c r="C44" i="9"/>
  <c r="D28" i="9"/>
  <c r="E28" i="9"/>
  <c r="C28" i="9"/>
  <c r="D15" i="8"/>
  <c r="E29" i="14" s="1"/>
  <c r="E15" i="8"/>
  <c r="F29" i="14" s="1"/>
  <c r="C15" i="8"/>
  <c r="D29" i="14" s="1"/>
  <c r="D8" i="8"/>
  <c r="E28" i="14" s="1"/>
  <c r="E8" i="8"/>
  <c r="F28" i="14" s="1"/>
  <c r="C8" i="8"/>
  <c r="D28" i="14" s="1"/>
  <c r="D41" i="8"/>
  <c r="E30" i="14" s="1"/>
  <c r="E41" i="8"/>
  <c r="F30" i="14" s="1"/>
  <c r="C41" i="8"/>
  <c r="D30" i="14" s="1"/>
  <c r="D43" i="8"/>
  <c r="E31" i="14" s="1"/>
  <c r="E43" i="8"/>
  <c r="F31" i="14" s="1"/>
  <c r="C43" i="8"/>
  <c r="D31" i="14" s="1"/>
  <c r="D51" i="8"/>
  <c r="E32" i="14" s="1"/>
  <c r="E51" i="8"/>
  <c r="F32" i="14" s="1"/>
  <c r="C51" i="8"/>
  <c r="D32" i="14" s="1"/>
  <c r="D73" i="8"/>
  <c r="E35" i="14" s="1"/>
  <c r="E73" i="8"/>
  <c r="F35" i="14" s="1"/>
  <c r="C73" i="8"/>
  <c r="D35" i="14" s="1"/>
  <c r="D69" i="8"/>
  <c r="E34" i="14" s="1"/>
  <c r="E69" i="8"/>
  <c r="F34" i="14" s="1"/>
  <c r="C69" i="8"/>
  <c r="D34" i="14" s="1"/>
  <c r="D63" i="8"/>
  <c r="E33" i="14" s="1"/>
  <c r="E63" i="8"/>
  <c r="F33" i="14" s="1"/>
  <c r="C63" i="8"/>
  <c r="D33" i="14" s="1"/>
  <c r="D91" i="7"/>
  <c r="E91" i="7"/>
  <c r="C91" i="7"/>
  <c r="D89" i="7"/>
  <c r="E89" i="7"/>
  <c r="C89" i="7"/>
  <c r="D87" i="7"/>
  <c r="E87" i="7"/>
  <c r="C87" i="7"/>
  <c r="D85" i="7"/>
  <c r="E85" i="7"/>
  <c r="C85" i="7"/>
  <c r="D36" i="14" l="1"/>
  <c r="F36" i="14"/>
  <c r="E36" i="14"/>
  <c r="E88" i="14"/>
  <c r="D88" i="14"/>
  <c r="F88" i="14"/>
  <c r="D16" i="14"/>
  <c r="C161" i="1"/>
  <c r="C82" i="9"/>
  <c r="E161" i="1"/>
  <c r="D161" i="1"/>
  <c r="D82" i="9"/>
  <c r="E82" i="9"/>
  <c r="C74" i="8"/>
  <c r="D64" i="3"/>
  <c r="E64" i="3"/>
  <c r="C64" i="3"/>
  <c r="E185" i="2"/>
  <c r="C185" i="2"/>
  <c r="D185" i="2"/>
  <c r="C92" i="7"/>
  <c r="D74" i="8"/>
  <c r="E74" i="8"/>
  <c r="E92" i="7"/>
  <c r="D92" i="7"/>
  <c r="D127" i="14" l="1"/>
  <c r="D169" i="6"/>
  <c r="E14" i="14" s="1"/>
  <c r="E169" i="6"/>
  <c r="F14" i="14" s="1"/>
  <c r="D151" i="6"/>
  <c r="E13" i="14" s="1"/>
  <c r="E151" i="6"/>
  <c r="F13" i="14" s="1"/>
  <c r="D127" i="6"/>
  <c r="E12" i="14" s="1"/>
  <c r="E127" i="6"/>
  <c r="F12" i="14" s="1"/>
  <c r="D54" i="6"/>
  <c r="E6" i="14" s="1"/>
  <c r="D118" i="6"/>
  <c r="E11" i="14" s="1"/>
  <c r="E118" i="6"/>
  <c r="E16" i="14" l="1"/>
  <c r="F16" i="14"/>
  <c r="E172" i="6"/>
  <c r="D172" i="6"/>
  <c r="F127" i="14" l="1"/>
  <c r="E127" i="14"/>
</calcChain>
</file>

<file path=xl/sharedStrings.xml><?xml version="1.0" encoding="utf-8"?>
<sst xmlns="http://schemas.openxmlformats.org/spreadsheetml/2006/main" count="2984" uniqueCount="2274">
  <si>
    <t>البلدية</t>
  </si>
  <si>
    <t>التجمع</t>
  </si>
  <si>
    <t>الذكور</t>
  </si>
  <si>
    <t>الاناث</t>
  </si>
  <si>
    <t>السكان</t>
  </si>
  <si>
    <t>locality</t>
  </si>
  <si>
    <t>Municipality</t>
  </si>
  <si>
    <t>Male</t>
  </si>
  <si>
    <t>Female</t>
  </si>
  <si>
    <t>Population</t>
  </si>
  <si>
    <t>اربد الكبرى</t>
  </si>
  <si>
    <t>حواره</t>
  </si>
  <si>
    <t>Howwarah</t>
  </si>
  <si>
    <t>Irbid Alkubrah</t>
  </si>
  <si>
    <t>بيت راس</t>
  </si>
  <si>
    <t>Bait Ras</t>
  </si>
  <si>
    <t>بشرى</t>
  </si>
  <si>
    <t>Boshra</t>
  </si>
  <si>
    <t>المغير</t>
  </si>
  <si>
    <t>Mghayyer</t>
  </si>
  <si>
    <t>علعال</t>
  </si>
  <si>
    <t>Al'al</t>
  </si>
  <si>
    <t>سال</t>
  </si>
  <si>
    <t>Sal</t>
  </si>
  <si>
    <t>حكما</t>
  </si>
  <si>
    <t>Hakama</t>
  </si>
  <si>
    <t>فوعره</t>
  </si>
  <si>
    <t>Fo'arah</t>
  </si>
  <si>
    <t>كفر جايز</t>
  </si>
  <si>
    <t>Kofor Jayez</t>
  </si>
  <si>
    <t>مرو</t>
  </si>
  <si>
    <t>Maro</t>
  </si>
  <si>
    <t>تقبل</t>
  </si>
  <si>
    <t>Teqbel</t>
  </si>
  <si>
    <t>اسعره</t>
  </si>
  <si>
    <t>As'ara</t>
  </si>
  <si>
    <t>ام الجدايل</t>
  </si>
  <si>
    <t>Um El-Jadayel</t>
  </si>
  <si>
    <t>حور</t>
  </si>
  <si>
    <t>Hoor</t>
  </si>
  <si>
    <t>الحصن</t>
  </si>
  <si>
    <t>Hoson</t>
  </si>
  <si>
    <t>النعيمة</t>
  </si>
  <si>
    <t>No'ayymeh</t>
  </si>
  <si>
    <t>الصريح</t>
  </si>
  <si>
    <t>Sarieh</t>
  </si>
  <si>
    <t>ايدون</t>
  </si>
  <si>
    <t>Aidoon</t>
  </si>
  <si>
    <t>كتم</t>
  </si>
  <si>
    <t>Ketem</t>
  </si>
  <si>
    <t>شطنا</t>
  </si>
  <si>
    <t>Shatna</t>
  </si>
  <si>
    <t>عالية</t>
  </si>
  <si>
    <t>Aliah</t>
  </si>
  <si>
    <t>المجموع</t>
  </si>
  <si>
    <t>Total</t>
  </si>
  <si>
    <t>غرب اربد</t>
  </si>
  <si>
    <t>كفر يوبا</t>
  </si>
  <si>
    <t>Kofor Yooba</t>
  </si>
  <si>
    <t>Garb Irbid</t>
  </si>
  <si>
    <t>سوم</t>
  </si>
  <si>
    <t>Soom</t>
  </si>
  <si>
    <t>زحر</t>
  </si>
  <si>
    <t>Zahar</t>
  </si>
  <si>
    <t>بيت يافا</t>
  </si>
  <si>
    <t>Bait Yafa</t>
  </si>
  <si>
    <t>دوقره</t>
  </si>
  <si>
    <t>Doaqarah</t>
  </si>
  <si>
    <t>ججين</t>
  </si>
  <si>
    <t>Jijjien</t>
  </si>
  <si>
    <t>كفر رحتا</t>
  </si>
  <si>
    <t>Kofor Rahta</t>
  </si>
  <si>
    <t>جمحه</t>
  </si>
  <si>
    <t>Jamhah</t>
  </si>
  <si>
    <t>ناطفه</t>
  </si>
  <si>
    <t>Natfeh</t>
  </si>
  <si>
    <t>هام</t>
  </si>
  <si>
    <t>Ham</t>
  </si>
  <si>
    <t>كفر عان</t>
  </si>
  <si>
    <t>Kofor An</t>
  </si>
  <si>
    <t>الرمثا الجديدة</t>
  </si>
  <si>
    <t>الرمثا</t>
  </si>
  <si>
    <t>Ramtha</t>
  </si>
  <si>
    <t>Ramtha Jadwdah</t>
  </si>
  <si>
    <t>البويضة</t>
  </si>
  <si>
    <t>Bwaidhah</t>
  </si>
  <si>
    <t>سهل حوران</t>
  </si>
  <si>
    <t>الطرة</t>
  </si>
  <si>
    <t>Torrah</t>
  </si>
  <si>
    <t>sahel Horan</t>
  </si>
  <si>
    <t>الشجرة</t>
  </si>
  <si>
    <t>Shajarah</t>
  </si>
  <si>
    <t>عمراوة</t>
  </si>
  <si>
    <t>Emrawah</t>
  </si>
  <si>
    <t>الذنيبة</t>
  </si>
  <si>
    <t>Dnaibeh</t>
  </si>
  <si>
    <t>خالد بن الوليد</t>
  </si>
  <si>
    <t>ملكا</t>
  </si>
  <si>
    <t>Malka</t>
  </si>
  <si>
    <t>Khaled Abn Alwaleed</t>
  </si>
  <si>
    <t>ام قيس</t>
  </si>
  <si>
    <t>Um Qais</t>
  </si>
  <si>
    <t>المنصورة</t>
  </si>
  <si>
    <t>Mansoorah</t>
  </si>
  <si>
    <t>المخيبة التحتا</t>
  </si>
  <si>
    <t>Mkhaibeh El-Tehta</t>
  </si>
  <si>
    <t>اليرموك الجديدة</t>
  </si>
  <si>
    <t>خرجا</t>
  </si>
  <si>
    <t>Kharja</t>
  </si>
  <si>
    <t>yarmook Jadedah</t>
  </si>
  <si>
    <t>حريما</t>
  </si>
  <si>
    <t>Hariema</t>
  </si>
  <si>
    <t>ابو اللوقس</t>
  </si>
  <si>
    <t>Abu El-Loqas</t>
  </si>
  <si>
    <t>اليرموك</t>
  </si>
  <si>
    <t>yarmook</t>
  </si>
  <si>
    <t>الخريبة</t>
  </si>
  <si>
    <t>Khrayybeh</t>
  </si>
  <si>
    <t>القصفة</t>
  </si>
  <si>
    <t>Qasfah</t>
  </si>
  <si>
    <t>السيلة</t>
  </si>
  <si>
    <t>Saileh</t>
  </si>
  <si>
    <t>الزوية</t>
  </si>
  <si>
    <t>Zaweh</t>
  </si>
  <si>
    <t>الكفارات</t>
  </si>
  <si>
    <t>كفر سوم</t>
  </si>
  <si>
    <t>Kofor Soom</t>
  </si>
  <si>
    <t>Alkfara</t>
  </si>
  <si>
    <t>حرثا</t>
  </si>
  <si>
    <t>Hartha</t>
  </si>
  <si>
    <t>يبلا</t>
  </si>
  <si>
    <t>Yebla</t>
  </si>
  <si>
    <t>الرفيد</t>
  </si>
  <si>
    <t>Rfaid</t>
  </si>
  <si>
    <t>عقربا</t>
  </si>
  <si>
    <t>Aqraba</t>
  </si>
  <si>
    <t>حبراص</t>
  </si>
  <si>
    <t>Hebras</t>
  </si>
  <si>
    <t>برشتا</t>
  </si>
  <si>
    <t>Bareshta</t>
  </si>
  <si>
    <t>الشعلة</t>
  </si>
  <si>
    <t>سحم</t>
  </si>
  <si>
    <t>Saham</t>
  </si>
  <si>
    <t>Alshoaleh</t>
  </si>
  <si>
    <t>سمر</t>
  </si>
  <si>
    <t>Samar</t>
  </si>
  <si>
    <t>العشة</t>
  </si>
  <si>
    <t>Esheh</t>
  </si>
  <si>
    <t>السرو</t>
  </si>
  <si>
    <t>سما الروسان</t>
  </si>
  <si>
    <t>Sama El-Roosan</t>
  </si>
  <si>
    <t>Alseru</t>
  </si>
  <si>
    <t>حاتم</t>
  </si>
  <si>
    <t>عزريت</t>
  </si>
  <si>
    <t>Azriet</t>
  </si>
  <si>
    <t>المزيريب</t>
  </si>
  <si>
    <t>Mzaireeb</t>
  </si>
  <si>
    <t>ابدر</t>
  </si>
  <si>
    <t>Ebder</t>
  </si>
  <si>
    <t>الطيبة الجديدة</t>
  </si>
  <si>
    <t>الطيبة</t>
  </si>
  <si>
    <t>Taybeh</t>
  </si>
  <si>
    <t>Taybeh Jadedah</t>
  </si>
  <si>
    <t>صما</t>
  </si>
  <si>
    <t>Samma</t>
  </si>
  <si>
    <t>دير السعنة</t>
  </si>
  <si>
    <t>Dair Ess'eneh</t>
  </si>
  <si>
    <t>مخربا</t>
  </si>
  <si>
    <t>Makhraba</t>
  </si>
  <si>
    <t>مندح</t>
  </si>
  <si>
    <t>Mendah</t>
  </si>
  <si>
    <t>زبدة الوسطية</t>
  </si>
  <si>
    <t>Zabdah El-Wastiyyeh</t>
  </si>
  <si>
    <t>ابسر ابو علي</t>
  </si>
  <si>
    <t>Abser Abu Ali</t>
  </si>
  <si>
    <t>الوسطية</t>
  </si>
  <si>
    <t>كفر اسد</t>
  </si>
  <si>
    <t>Kofor Asad</t>
  </si>
  <si>
    <t>El-Wsatiyyah</t>
  </si>
  <si>
    <t>قميم</t>
  </si>
  <si>
    <t>Qmaim</t>
  </si>
  <si>
    <t>حوفا الوسطية</t>
  </si>
  <si>
    <t>Hoafa El-Wastiyyeh</t>
  </si>
  <si>
    <t>قم</t>
  </si>
  <si>
    <t>Qom</t>
  </si>
  <si>
    <t>الخراج</t>
  </si>
  <si>
    <t>Kharaj</t>
  </si>
  <si>
    <t>صيدور</t>
  </si>
  <si>
    <t>Saidoor</t>
  </si>
  <si>
    <t>ديرابي سعيد الجديدة</t>
  </si>
  <si>
    <t>دير ابي سعيد</t>
  </si>
  <si>
    <t>Dair Abi Sa'id</t>
  </si>
  <si>
    <t>Dair Abi Sa'id Jadedah</t>
  </si>
  <si>
    <t>كفر الماء</t>
  </si>
  <si>
    <t>Kofor El-Ma'</t>
  </si>
  <si>
    <t>الاشرفية</t>
  </si>
  <si>
    <t>Ashrafiyyeh</t>
  </si>
  <si>
    <t>تبنه</t>
  </si>
  <si>
    <t>Tebneh</t>
  </si>
  <si>
    <t>جفين</t>
  </si>
  <si>
    <t>Jeffien</t>
  </si>
  <si>
    <t>ابو القين</t>
  </si>
  <si>
    <t>Abu El-Qain</t>
  </si>
  <si>
    <t>الرقه</t>
  </si>
  <si>
    <t>Roqqah</t>
  </si>
  <si>
    <t>الصوان</t>
  </si>
  <si>
    <t>Sowwan</t>
  </si>
  <si>
    <t>اسكايين</t>
  </si>
  <si>
    <t>Iskayeen</t>
  </si>
  <si>
    <t>رابية الكورة</t>
  </si>
  <si>
    <t>سموع</t>
  </si>
  <si>
    <t>Sammo'</t>
  </si>
  <si>
    <t>Rabeat Al Koorah</t>
  </si>
  <si>
    <t>جنين الصفا</t>
  </si>
  <si>
    <t>Jenien Essafa</t>
  </si>
  <si>
    <t>زمال</t>
  </si>
  <si>
    <t>Zmal</t>
  </si>
  <si>
    <t>كفر كيفيا</t>
  </si>
  <si>
    <t>Kofor Kiefia</t>
  </si>
  <si>
    <t>ارخيم</t>
  </si>
  <si>
    <t>Rkhayyem</t>
  </si>
  <si>
    <t>برقش</t>
  </si>
  <si>
    <t>جديتا</t>
  </si>
  <si>
    <t>Jdaitta</t>
  </si>
  <si>
    <t>Brkash</t>
  </si>
  <si>
    <t>كفر عوان</t>
  </si>
  <si>
    <t>Kofor Awan</t>
  </si>
  <si>
    <t>كفر ابيل</t>
  </si>
  <si>
    <t>Kofor Abil</t>
  </si>
  <si>
    <t>بيت ايدس</t>
  </si>
  <si>
    <t>Bait Iedes</t>
  </si>
  <si>
    <t>كفر راكب</t>
  </si>
  <si>
    <t>Kofor Rakeb</t>
  </si>
  <si>
    <t>الرهوه</t>
  </si>
  <si>
    <t>Rahwah</t>
  </si>
  <si>
    <t>خربة الحاوي</t>
  </si>
  <si>
    <t>Kherbet El-Hawi</t>
  </si>
  <si>
    <t>معاذ بن جبل</t>
  </si>
  <si>
    <t>الشونة الشمالية</t>
  </si>
  <si>
    <t>Shooneh Shamaliyah</t>
  </si>
  <si>
    <t>Mo'ath Abn Jabal</t>
  </si>
  <si>
    <t>المنشية</t>
  </si>
  <si>
    <t>Manshiyyeh</t>
  </si>
  <si>
    <t>وقاص</t>
  </si>
  <si>
    <t>Waqqas</t>
  </si>
  <si>
    <t>العدسية</t>
  </si>
  <si>
    <t>Adasiyyeh</t>
  </si>
  <si>
    <t>الباقوره</t>
  </si>
  <si>
    <t>Baqoorah</t>
  </si>
  <si>
    <t>وادي العرب</t>
  </si>
  <si>
    <t>Wadi El-Arab</t>
  </si>
  <si>
    <t>ماجد</t>
  </si>
  <si>
    <t>Majed</t>
  </si>
  <si>
    <t>الساخنة</t>
  </si>
  <si>
    <t>Sakneh</t>
  </si>
  <si>
    <t>الفضيين</t>
  </si>
  <si>
    <t>Feddein</t>
  </si>
  <si>
    <t>طبقة فحل</t>
  </si>
  <si>
    <t>المشارع</t>
  </si>
  <si>
    <t>Mashari'e</t>
  </si>
  <si>
    <t>Tabaqat Fahl</t>
  </si>
  <si>
    <t>الشيخ حسين</t>
  </si>
  <si>
    <t>Shaikh Hussein</t>
  </si>
  <si>
    <t>الزمالية</t>
  </si>
  <si>
    <t>Zmaliyyeh</t>
  </si>
  <si>
    <t>المرزة</t>
  </si>
  <si>
    <t>Marzeh</t>
  </si>
  <si>
    <t>ابو زياد</t>
  </si>
  <si>
    <t>Abu Ziad</t>
  </si>
  <si>
    <t>شرحبيل بن حسنة</t>
  </si>
  <si>
    <t>كريمه</t>
  </si>
  <si>
    <t>Krayymeh</t>
  </si>
  <si>
    <t>Sharhabeel Abn Hasnah</t>
  </si>
  <si>
    <t>وادي الريان</t>
  </si>
  <si>
    <t>Wadi El-Raian</t>
  </si>
  <si>
    <t>ابو سيدو</t>
  </si>
  <si>
    <t>Abu Saydo</t>
  </si>
  <si>
    <t>سليخات</t>
  </si>
  <si>
    <t>Sliaikhat</t>
  </si>
  <si>
    <t>ابو هابيل</t>
  </si>
  <si>
    <t>Abu Habeel</t>
  </si>
  <si>
    <t>القرن</t>
  </si>
  <si>
    <t>Qarn</t>
  </si>
  <si>
    <t>كركمة</t>
  </si>
  <si>
    <t>Karkamah</t>
  </si>
  <si>
    <t>سبيره</t>
  </si>
  <si>
    <t>Sbiereh</t>
  </si>
  <si>
    <t>المزار الجديدة</t>
  </si>
  <si>
    <t>المزار الشمالي</t>
  </si>
  <si>
    <t>Mazar Shamali</t>
  </si>
  <si>
    <t>Mazar Jadwdah</t>
  </si>
  <si>
    <t>دير يوسف</t>
  </si>
  <si>
    <t>Dair Yoosef</t>
  </si>
  <si>
    <t>ارحابا</t>
  </si>
  <si>
    <t>Rhaba</t>
  </si>
  <si>
    <t>عنبة</t>
  </si>
  <si>
    <t>Enbeh</t>
  </si>
  <si>
    <t>حبكا</t>
  </si>
  <si>
    <t>Habka</t>
  </si>
  <si>
    <t>جحفية</t>
  </si>
  <si>
    <t>Johfiyyeh</t>
  </si>
  <si>
    <t>زوبيا</t>
  </si>
  <si>
    <t>Zoobya</t>
  </si>
  <si>
    <t>صمد</t>
  </si>
  <si>
    <t>Samad</t>
  </si>
  <si>
    <t>حوفا المزار</t>
  </si>
  <si>
    <t>Hoafa El-Mazar</t>
  </si>
  <si>
    <t>الزعترة</t>
  </si>
  <si>
    <t>Z'atara</t>
  </si>
  <si>
    <t>الابراهيمية (سراس)</t>
  </si>
  <si>
    <t>Ibrahimia (Sarras)</t>
  </si>
  <si>
    <t>الرحمة</t>
  </si>
  <si>
    <t>Rahmeh</t>
  </si>
  <si>
    <t>مجموع المحافظة</t>
  </si>
  <si>
    <t>المفرق الكبرى</t>
  </si>
  <si>
    <t>Mafraq Alkubrah</t>
  </si>
  <si>
    <t>ام النعام الشرقيه</t>
  </si>
  <si>
    <t>Um Enna'am Sharqiyyeh</t>
  </si>
  <si>
    <t>ام النعام الغربيه</t>
  </si>
  <si>
    <t>Um Enna'am Gharbiyyeh</t>
  </si>
  <si>
    <t>حيان المشرف</t>
  </si>
  <si>
    <t>Hayyan El-Meshref</t>
  </si>
  <si>
    <t>المزه</t>
  </si>
  <si>
    <t>Mazzeh</t>
  </si>
  <si>
    <t>الغدير الابيض</t>
  </si>
  <si>
    <t>Ghadier Abyadh</t>
  </si>
  <si>
    <t>طيب اسم</t>
  </si>
  <si>
    <t>Teeb Isem</t>
  </si>
  <si>
    <t>رجم سبع الشمالي</t>
  </si>
  <si>
    <t>Rojom Essabi'e El-Shamali</t>
  </si>
  <si>
    <t>المفرق</t>
  </si>
  <si>
    <t>Mafraq</t>
  </si>
  <si>
    <t>ثغرة الجب</t>
  </si>
  <si>
    <t>Thoghret El-Jobb</t>
  </si>
  <si>
    <t>رحاب الجديدة</t>
  </si>
  <si>
    <t>بويضة الحوامده</t>
  </si>
  <si>
    <t>Bwaidhet El-Hwamdeh</t>
  </si>
  <si>
    <t>Rhab Aljadedah</t>
  </si>
  <si>
    <t>حيان الرويبض الشرقي</t>
  </si>
  <si>
    <t>Hayyan Rwaibedh Sharqi</t>
  </si>
  <si>
    <t>ارحاب</t>
  </si>
  <si>
    <t>Irhab</t>
  </si>
  <si>
    <t>الدجنية</t>
  </si>
  <si>
    <t>Dajaniyyeh</t>
  </si>
  <si>
    <t>هويشان</t>
  </si>
  <si>
    <t>Hwaishan</t>
  </si>
  <si>
    <t>المعمرية</t>
  </si>
  <si>
    <t>Mo'ammariyyeh</t>
  </si>
  <si>
    <t>ام خروبة</t>
  </si>
  <si>
    <t>Um Kheroba</t>
  </si>
  <si>
    <t>بويضة العليمات(بيوضه الشرقية)</t>
  </si>
  <si>
    <t>Bwaidhet Elaimat(Bwaidhah Sharqiyyeh)</t>
  </si>
  <si>
    <t>البويضة الغربية</t>
  </si>
  <si>
    <t>BwaidhahGhrbiyyeh</t>
  </si>
  <si>
    <t>حمامة العليمات</t>
  </si>
  <si>
    <t>Hamamet Elaimat</t>
  </si>
  <si>
    <t>حمامة العموش</t>
  </si>
  <si>
    <t>Hamamet Omoosh</t>
  </si>
  <si>
    <t>الدقمسة</t>
  </si>
  <si>
    <t>Doqomseh</t>
  </si>
  <si>
    <t>نادرة</t>
  </si>
  <si>
    <t>Nadreh</t>
  </si>
  <si>
    <t>المدور</t>
  </si>
  <si>
    <t>Medwar</t>
  </si>
  <si>
    <t>ام بطيمة</t>
  </si>
  <si>
    <t>Um Btaimeh</t>
  </si>
  <si>
    <t>دحل</t>
  </si>
  <si>
    <t>Dahal</t>
  </si>
  <si>
    <t>الصهاة</t>
  </si>
  <si>
    <t>Sahah</t>
  </si>
  <si>
    <t>حميد</t>
  </si>
  <si>
    <t>Hamied</t>
  </si>
  <si>
    <t>الكرم</t>
  </si>
  <si>
    <t>Karm</t>
  </si>
  <si>
    <t>عين بني حسن</t>
  </si>
  <si>
    <t>Ain Bani Hasan</t>
  </si>
  <si>
    <t>الزعفرانة</t>
  </si>
  <si>
    <t>Zafaraneh</t>
  </si>
  <si>
    <t>المنيفة</t>
  </si>
  <si>
    <t>Mnifa</t>
  </si>
  <si>
    <t>ابو السوس</t>
  </si>
  <si>
    <t>Abu El-Soos</t>
  </si>
  <si>
    <t>ام حصماصة</t>
  </si>
  <si>
    <t>Um Hysmasa</t>
  </si>
  <si>
    <t>خطلة</t>
  </si>
  <si>
    <t>Khatlah</t>
  </si>
  <si>
    <t>خراب المطوي</t>
  </si>
  <si>
    <t>Kharab El-Matwi</t>
  </si>
  <si>
    <t>عين النبي</t>
  </si>
  <si>
    <t>Ain Ennabi</t>
  </si>
  <si>
    <t>القدم</t>
  </si>
  <si>
    <t>Qadam</t>
  </si>
  <si>
    <t>دير ورق</t>
  </si>
  <si>
    <t>Dair Waraq</t>
  </si>
  <si>
    <t>بلعما الجديدة</t>
  </si>
  <si>
    <t>بلعما</t>
  </si>
  <si>
    <t>Bal'ama</t>
  </si>
  <si>
    <t>Bal'ama Jadedah</t>
  </si>
  <si>
    <t>الزنية</t>
  </si>
  <si>
    <t>Zaniyyeh</t>
  </si>
  <si>
    <t>حيان الرويبض الغربي</t>
  </si>
  <si>
    <t>Hayyan Rwaibedh Gharbi</t>
  </si>
  <si>
    <t>الخربة السمراء(روضة الامير محمد)</t>
  </si>
  <si>
    <t>Kherbeh Samra(Raudit Al-Amir Mohamad)</t>
  </si>
  <si>
    <t>المزرعة</t>
  </si>
  <si>
    <t>Mazra'ah</t>
  </si>
  <si>
    <t>النزهة</t>
  </si>
  <si>
    <t>Nozhah</t>
  </si>
  <si>
    <t>البستان</t>
  </si>
  <si>
    <t>Bostan</t>
  </si>
  <si>
    <t>خريسان</t>
  </si>
  <si>
    <t>Khraisan</t>
  </si>
  <si>
    <t>منشية العليان (الخان)</t>
  </si>
  <si>
    <t>Manshiyyet Alaian (Alkhan)</t>
  </si>
  <si>
    <t>النمرة</t>
  </si>
  <si>
    <t>Nemreh</t>
  </si>
  <si>
    <t>المراجم</t>
  </si>
  <si>
    <t>Marajem</t>
  </si>
  <si>
    <t>حمنانة القديمة</t>
  </si>
  <si>
    <t>Hamaneh El-Qadiemeh</t>
  </si>
  <si>
    <t>ام صويوينه</t>
  </si>
  <si>
    <t>Um Swaiweeneh</t>
  </si>
  <si>
    <t>حمنانة الجديدة</t>
  </si>
  <si>
    <t>Hamaneh El-Jadiedeh</t>
  </si>
  <si>
    <t>الظاهرية</t>
  </si>
  <si>
    <t>Dahreiah</t>
  </si>
  <si>
    <t>الشريفية</t>
  </si>
  <si>
    <t>Shraifiyyeh</t>
  </si>
  <si>
    <t>الزعتري والمنشية</t>
  </si>
  <si>
    <t>الزعتري</t>
  </si>
  <si>
    <t>Za'tary</t>
  </si>
  <si>
    <t xml:space="preserve">Za'tary &amp; Manshiyyet </t>
  </si>
  <si>
    <t>منشية السلطة</t>
  </si>
  <si>
    <t>Manshiyyet Essoltah</t>
  </si>
  <si>
    <t>روضة ابو الهيال</t>
  </si>
  <si>
    <t>Rodhet Abu Heyal</t>
  </si>
  <si>
    <t>حوشا الجديدة</t>
  </si>
  <si>
    <t>Hosha Jadedah</t>
  </si>
  <si>
    <t>صره</t>
  </si>
  <si>
    <t>Sorrah</t>
  </si>
  <si>
    <t>حوشا</t>
  </si>
  <si>
    <t>Hosha</t>
  </si>
  <si>
    <t>الحمراء</t>
  </si>
  <si>
    <t>Hamra</t>
  </si>
  <si>
    <t>الاكيدر</t>
  </si>
  <si>
    <t>Akaidar</t>
  </si>
  <si>
    <t>السويلمه</t>
  </si>
  <si>
    <t>Swailmeh</t>
  </si>
  <si>
    <t>المشيرفه</t>
  </si>
  <si>
    <t>Mshairfeh</t>
  </si>
  <si>
    <t>الدندنيه</t>
  </si>
  <si>
    <t>Dandania</t>
  </si>
  <si>
    <t>الدرزيه</t>
  </si>
  <si>
    <t>Darzeah</t>
  </si>
  <si>
    <t>الباسلية</t>
  </si>
  <si>
    <t>فاع</t>
  </si>
  <si>
    <t>Fa'</t>
  </si>
  <si>
    <t>Basleah</t>
  </si>
  <si>
    <t>الحرش</t>
  </si>
  <si>
    <t>Harsh</t>
  </si>
  <si>
    <t>بريقا</t>
  </si>
  <si>
    <t>Braiqa</t>
  </si>
  <si>
    <t>الخناصري</t>
  </si>
  <si>
    <t>Khanasri</t>
  </si>
  <si>
    <t>الخالدية</t>
  </si>
  <si>
    <t>الخالدية الجديدة</t>
  </si>
  <si>
    <t>Khaldiyah Jadedah</t>
  </si>
  <si>
    <t>Khaldiyah</t>
  </si>
  <si>
    <t>المبروكة</t>
  </si>
  <si>
    <t>Mabrookah</t>
  </si>
  <si>
    <t>المشرفة</t>
  </si>
  <si>
    <t>Mshrfeh</t>
  </si>
  <si>
    <t>الناصرية</t>
  </si>
  <si>
    <t>الخالدية القديمة</t>
  </si>
  <si>
    <t>Khaldiyah Qademeh</t>
  </si>
  <si>
    <t>سما السرحان</t>
  </si>
  <si>
    <t>Sama Serhan</t>
  </si>
  <si>
    <t>مغير السرحان</t>
  </si>
  <si>
    <t>Mghayyer Serhan</t>
  </si>
  <si>
    <t>رباع السرحان</t>
  </si>
  <si>
    <t>Rba' Serhan</t>
  </si>
  <si>
    <t>جابر السرحان</t>
  </si>
  <si>
    <t>Jaber Serhan</t>
  </si>
  <si>
    <t>منشية الكعيبر</t>
  </si>
  <si>
    <t>Manshiyyet K'aiber</t>
  </si>
  <si>
    <t>سميا السرحان</t>
  </si>
  <si>
    <t>Somayya Serhan</t>
  </si>
  <si>
    <t>زملة الطرقي</t>
  </si>
  <si>
    <t>المطلة</t>
  </si>
  <si>
    <t>Matalleh</t>
  </si>
  <si>
    <t>الحرفوشية</t>
  </si>
  <si>
    <t>Harfosheia</t>
  </si>
  <si>
    <t>الامير الحسين بن عبد الله</t>
  </si>
  <si>
    <t>الباعج</t>
  </si>
  <si>
    <t>Ba'ej</t>
  </si>
  <si>
    <t>Alamer Alhusain Ben Abdollah</t>
  </si>
  <si>
    <t>ام السرب</t>
  </si>
  <si>
    <t>Um Essrab</t>
  </si>
  <si>
    <t>الزبيدية</t>
  </si>
  <si>
    <t>Zubaidyyeh</t>
  </si>
  <si>
    <t>النهضة</t>
  </si>
  <si>
    <t>Nahdhah</t>
  </si>
  <si>
    <t>حويجة</t>
  </si>
  <si>
    <t>Hwaijeh</t>
  </si>
  <si>
    <t>روضة الرويعي</t>
  </si>
  <si>
    <t>Rodhet Errwai'i</t>
  </si>
  <si>
    <t>الفحيلية</t>
  </si>
  <si>
    <t>Fohayhileh</t>
  </si>
  <si>
    <t>المشرف</t>
  </si>
  <si>
    <t>Meshref</t>
  </si>
  <si>
    <t>ام الجمال الجديدة</t>
  </si>
  <si>
    <t>ام الجمال</t>
  </si>
  <si>
    <t>Um Al-Jemal</t>
  </si>
  <si>
    <t>Um Al-Jemal Jadedah</t>
  </si>
  <si>
    <t>روضة بسمة</t>
  </si>
  <si>
    <t>Roadhet Basmah</t>
  </si>
  <si>
    <t>الكوم الاحمر</t>
  </si>
  <si>
    <t>Koam El-Ahmar</t>
  </si>
  <si>
    <t>العاقب</t>
  </si>
  <si>
    <t>Aqeb</t>
  </si>
  <si>
    <t>عمرة وعميرة</t>
  </si>
  <si>
    <t>Amra &amp; Amiereh</t>
  </si>
  <si>
    <t>السعيدية</t>
  </si>
  <si>
    <t>Sa'iediyyeh</t>
  </si>
  <si>
    <t>رسم الحصان</t>
  </si>
  <si>
    <t>Rasm El-Hesan</t>
  </si>
  <si>
    <t>الزهور</t>
  </si>
  <si>
    <t>Zuhoor</t>
  </si>
  <si>
    <t>الرحمات</t>
  </si>
  <si>
    <t>Rahmat</t>
  </si>
  <si>
    <t>المفردات</t>
  </si>
  <si>
    <t>Meferdat</t>
  </si>
  <si>
    <t>صبحا والدفيانة</t>
  </si>
  <si>
    <t>صبحا</t>
  </si>
  <si>
    <t>Sabha</t>
  </si>
  <si>
    <t>Dafyaneh &amp; Dafyanah</t>
  </si>
  <si>
    <t>الدفيانة</t>
  </si>
  <si>
    <t>Dafyaneh</t>
  </si>
  <si>
    <t>سبع اصير</t>
  </si>
  <si>
    <t>Sab'e Aseyar</t>
  </si>
  <si>
    <t>كوم الرف</t>
  </si>
  <si>
    <t>Koam Erraf</t>
  </si>
  <si>
    <t>منشية القبلان</t>
  </si>
  <si>
    <t>Manshiyyet Qoblan</t>
  </si>
  <si>
    <t>الفيصلية</t>
  </si>
  <si>
    <t>Feisaliyyeh</t>
  </si>
  <si>
    <t>الحرارة</t>
  </si>
  <si>
    <t>Harara</t>
  </si>
  <si>
    <t>منشية بني حسن</t>
  </si>
  <si>
    <t>Manshiyyet Bani Hasan</t>
  </si>
  <si>
    <t>ام اللولو</t>
  </si>
  <si>
    <t>Um Elloolo</t>
  </si>
  <si>
    <t>ام القطين والمكيفتة</t>
  </si>
  <si>
    <t>ام القطين</t>
  </si>
  <si>
    <t>Um-Elqotain</t>
  </si>
  <si>
    <t>Um-Elqotain &amp; Mkaifteh</t>
  </si>
  <si>
    <t>خشاع سليتين</t>
  </si>
  <si>
    <t>Khsha' Slaiteen</t>
  </si>
  <si>
    <t>المكيفتة</t>
  </si>
  <si>
    <t>Mkaifteh</t>
  </si>
  <si>
    <t>المعزولة</t>
  </si>
  <si>
    <t>Ma'zooleh</t>
  </si>
  <si>
    <t>منشية القنو</t>
  </si>
  <si>
    <t>Manshiyyet El-Qhano</t>
  </si>
  <si>
    <t>غدير الناقة</t>
  </si>
  <si>
    <t>Ghadeer El-Naqah</t>
  </si>
  <si>
    <t>الحسينية</t>
  </si>
  <si>
    <t>Husseiniyyeh</t>
  </si>
  <si>
    <t>العوده</t>
  </si>
  <si>
    <t>Oudeh</t>
  </si>
  <si>
    <t>دير الكهف الجديدة</t>
  </si>
  <si>
    <t>دير الكهف</t>
  </si>
  <si>
    <t>Dair Al Kahf</t>
  </si>
  <si>
    <t>Dair Al Kahf Jadedah</t>
  </si>
  <si>
    <t>الرفاعيات</t>
  </si>
  <si>
    <t>Rfa'iyyat</t>
  </si>
  <si>
    <t>روضة الامير علي بن الحسين(ابو الفرث)</t>
  </si>
  <si>
    <t>Roadhet Al-Amir Ali Bin Al-Hussein (Abu Frth)</t>
  </si>
  <si>
    <t>الجبية</t>
  </si>
  <si>
    <t>Jubbeiah</t>
  </si>
  <si>
    <t>دير القن</t>
  </si>
  <si>
    <t>Dair El-Qenn</t>
  </si>
  <si>
    <t>مثناة راجل</t>
  </si>
  <si>
    <t>Methnat Rajel</t>
  </si>
  <si>
    <t>قاسم</t>
  </si>
  <si>
    <t>Qasem</t>
  </si>
  <si>
    <t>الجدعا</t>
  </si>
  <si>
    <t>Jad'ah</t>
  </si>
  <si>
    <t>تل رماح</t>
  </si>
  <si>
    <t>Tal Ermah</t>
  </si>
  <si>
    <t>ارينبة النعيمات</t>
  </si>
  <si>
    <t>Arainbet Enaimat</t>
  </si>
  <si>
    <t>مدور القن</t>
  </si>
  <si>
    <t>Medwer El-Qenn</t>
  </si>
  <si>
    <t>الثلاج</t>
  </si>
  <si>
    <t>Ethlag</t>
  </si>
  <si>
    <t>خشاع القن</t>
  </si>
  <si>
    <t>Khsha' El-Qenn</t>
  </si>
  <si>
    <t>مريجب</t>
  </si>
  <si>
    <t>Mrajeeb</t>
  </si>
  <si>
    <t>ام حسين</t>
  </si>
  <si>
    <t>Um Hussein</t>
  </si>
  <si>
    <t>المنيصة</t>
  </si>
  <si>
    <t>Menyasah</t>
  </si>
  <si>
    <t>الصالحية ونايفة</t>
  </si>
  <si>
    <t>المنارة</t>
  </si>
  <si>
    <t>Manarah</t>
  </si>
  <si>
    <t>Salhiya &amp; Nayfeh</t>
  </si>
  <si>
    <t>الصالحية</t>
  </si>
  <si>
    <t>Salhiya</t>
  </si>
  <si>
    <t>الحميدية</t>
  </si>
  <si>
    <t>Hamiediyyeh</t>
  </si>
  <si>
    <t>رحبة ركاد</t>
  </si>
  <si>
    <t>Rahbet Rakkad</t>
  </si>
  <si>
    <t>نايفة</t>
  </si>
  <si>
    <t>Nayfeh</t>
  </si>
  <si>
    <t>زملة الامير غازي</t>
  </si>
  <si>
    <t>Zamlet Al-Amir Ghazi</t>
  </si>
  <si>
    <t>السعادة</t>
  </si>
  <si>
    <t>Sa'adah</t>
  </si>
  <si>
    <t>قاعدة الامير حسن الجوية</t>
  </si>
  <si>
    <t>البستانة</t>
  </si>
  <si>
    <t>Bostaneh</t>
  </si>
  <si>
    <t>الرويشد الجديدة</t>
  </si>
  <si>
    <t>الرويشد</t>
  </si>
  <si>
    <t>Rwaished</t>
  </si>
  <si>
    <t>Rwaished Jadedah</t>
  </si>
  <si>
    <t>منشية الغياث</t>
  </si>
  <si>
    <t>Manshiyyet El-Gheiath</t>
  </si>
  <si>
    <t>صالحية النعيم</t>
  </si>
  <si>
    <t>Salheiat Enneim</t>
  </si>
  <si>
    <t>الروضة (روضة البندان)</t>
  </si>
  <si>
    <t>الكرامة</t>
  </si>
  <si>
    <t>Karamah</t>
  </si>
  <si>
    <t>جسر الرويشد</t>
  </si>
  <si>
    <t>بني هاشم</t>
  </si>
  <si>
    <t>البشرية</t>
  </si>
  <si>
    <t>Beshriyyeh</t>
  </si>
  <si>
    <t xml:space="preserve">Bani Hashem </t>
  </si>
  <si>
    <t>Bani Hashem (Hamra Esahim)</t>
  </si>
  <si>
    <t>روضة الامير حمزة(حليوة المسارحة)</t>
  </si>
  <si>
    <t>Raudit Al-Amir Hamzeh (Hliut Masarha)</t>
  </si>
  <si>
    <t>الهاشمية الشرقية</t>
  </si>
  <si>
    <t>Hashimiyyeh Sharqiyyeh</t>
  </si>
  <si>
    <t>الصفاوي</t>
  </si>
  <si>
    <t>Safawi</t>
  </si>
  <si>
    <t>عالية الشويعر</t>
  </si>
  <si>
    <t>Aliet El-Shwa'ar</t>
  </si>
  <si>
    <t>منشية خليفة</t>
  </si>
  <si>
    <t>Manshiyyet Kalefeh</t>
  </si>
  <si>
    <t>عدد البلديات 18</t>
  </si>
  <si>
    <t>جرش الكبرى</t>
  </si>
  <si>
    <t>سوف</t>
  </si>
  <si>
    <t>Soof</t>
  </si>
  <si>
    <t>Jarash Alkubrah</t>
  </si>
  <si>
    <t>دير الليات</t>
  </si>
  <si>
    <t>Dair Elliyyat</t>
  </si>
  <si>
    <t>مقبلة</t>
  </si>
  <si>
    <t>Meqebleh</t>
  </si>
  <si>
    <t>الكفير</t>
  </si>
  <si>
    <t>Kfair</t>
  </si>
  <si>
    <t>زقريط</t>
  </si>
  <si>
    <t>Zaqreet</t>
  </si>
  <si>
    <t>الجبارات</t>
  </si>
  <si>
    <t>Ejbarat</t>
  </si>
  <si>
    <t>عصفور</t>
  </si>
  <si>
    <t>Asfoor</t>
  </si>
  <si>
    <t>الرشايدة</t>
  </si>
  <si>
    <t>Rashaydeh</t>
  </si>
  <si>
    <t>ام رامح</t>
  </si>
  <si>
    <t>Um Rameh</t>
  </si>
  <si>
    <t>عنيبة</t>
  </si>
  <si>
    <t>Enabeh</t>
  </si>
  <si>
    <t>جبا</t>
  </si>
  <si>
    <t>Jabba</t>
  </si>
  <si>
    <t>النبي هود</t>
  </si>
  <si>
    <t>Nabi Hood</t>
  </si>
  <si>
    <t>ام قنطرة</t>
  </si>
  <si>
    <t>Um Qontarah</t>
  </si>
  <si>
    <t>العبارة</t>
  </si>
  <si>
    <t>Abarah</t>
  </si>
  <si>
    <t>قريع</t>
  </si>
  <si>
    <t>Qraia'</t>
  </si>
  <si>
    <t>الرياشي</t>
  </si>
  <si>
    <t>Ryashi</t>
  </si>
  <si>
    <t>الحازية</t>
  </si>
  <si>
    <t>Hazeah</t>
  </si>
  <si>
    <t>عمامة</t>
  </si>
  <si>
    <t>Amamah</t>
  </si>
  <si>
    <t>الشيخ مفرج</t>
  </si>
  <si>
    <t>Shak Mfarrej</t>
  </si>
  <si>
    <t>جرش</t>
  </si>
  <si>
    <t>Jarash</t>
  </si>
  <si>
    <t>المعراض</t>
  </si>
  <si>
    <t>ساكب</t>
  </si>
  <si>
    <t>Sakeb</t>
  </si>
  <si>
    <t>Alm'arad</t>
  </si>
  <si>
    <t>الكتة</t>
  </si>
  <si>
    <t>Ketteh</t>
  </si>
  <si>
    <t>ريمون</t>
  </si>
  <si>
    <t>Raimoon</t>
  </si>
  <si>
    <t>نحلة</t>
  </si>
  <si>
    <t>Nahleh</t>
  </si>
  <si>
    <t>الحدادة</t>
  </si>
  <si>
    <t>Hadadeh</t>
  </si>
  <si>
    <t>منشية هاشم</t>
  </si>
  <si>
    <t>Mansheiat Hashem</t>
  </si>
  <si>
    <t>باب عمان</t>
  </si>
  <si>
    <t>المصطبة</t>
  </si>
  <si>
    <t>Mastabah</t>
  </si>
  <si>
    <t>Bab Amman</t>
  </si>
  <si>
    <t>مرصع</t>
  </si>
  <si>
    <t>Mersi'e</t>
  </si>
  <si>
    <t>جبة</t>
  </si>
  <si>
    <t>Jebbah</t>
  </si>
  <si>
    <t>تلعة الرز</t>
  </si>
  <si>
    <t>Tal'et Erroz</t>
  </si>
  <si>
    <t>الرحمانية</t>
  </si>
  <si>
    <t>Rahmaniyyeh</t>
  </si>
  <si>
    <t>الراية</t>
  </si>
  <si>
    <t>Raieh</t>
  </si>
  <si>
    <t>النسيم</t>
  </si>
  <si>
    <t>كفرخل</t>
  </si>
  <si>
    <t>Kofor Khall</t>
  </si>
  <si>
    <t>alnasim</t>
  </si>
  <si>
    <t>بليلا</t>
  </si>
  <si>
    <t>Baliela</t>
  </si>
  <si>
    <t>قفقفا</t>
  </si>
  <si>
    <t>Qafqafa</t>
  </si>
  <si>
    <t>ام الزيتون</t>
  </si>
  <si>
    <t>Um Ezzaitoon</t>
  </si>
  <si>
    <t>الجنيدية (المشيرف الشرقية)</t>
  </si>
  <si>
    <t>Jnaideyyeh(Mshairfeh Sharqiyyeh)</t>
  </si>
  <si>
    <t>الفيحاء (المشيرفه الوسطى)</t>
  </si>
  <si>
    <t>Fayha' (Mshairfeh El-Westa)</t>
  </si>
  <si>
    <t>المشيرفه الغربية</t>
  </si>
  <si>
    <t>Mshairfeh Gharbiyyeh</t>
  </si>
  <si>
    <t>برما</t>
  </si>
  <si>
    <t>الحسينيات</t>
  </si>
  <si>
    <t>Hasainiyyat</t>
  </si>
  <si>
    <t>Borma</t>
  </si>
  <si>
    <t>نجدة</t>
  </si>
  <si>
    <t>Najdeh</t>
  </si>
  <si>
    <t>جملا</t>
  </si>
  <si>
    <t>Jamla</t>
  </si>
  <si>
    <t>دبين</t>
  </si>
  <si>
    <t>Dibbeen</t>
  </si>
  <si>
    <t>المنصورة (الخشيبة)</t>
  </si>
  <si>
    <t>Mansorah (Khshaibeh)</t>
  </si>
  <si>
    <t>الجزازة</t>
  </si>
  <si>
    <t>Jazzazeh</t>
  </si>
  <si>
    <t>المجدل</t>
  </si>
  <si>
    <t>Majdal</t>
  </si>
  <si>
    <t>عليمون</t>
  </si>
  <si>
    <t>Alaymoon</t>
  </si>
  <si>
    <t>همتا</t>
  </si>
  <si>
    <t>Hamta</t>
  </si>
  <si>
    <t>الفوارة</t>
  </si>
  <si>
    <t>Fawara</t>
  </si>
  <si>
    <t>الهونة</t>
  </si>
  <si>
    <t>Hooneh</t>
  </si>
  <si>
    <t>عدد البلديات 5</t>
  </si>
  <si>
    <t xml:space="preserve">عجلون  الكبرى </t>
  </si>
  <si>
    <t>عنجره</t>
  </si>
  <si>
    <t>Anjarah</t>
  </si>
  <si>
    <t>Ajlun Alkubrah</t>
  </si>
  <si>
    <t>عين جنا</t>
  </si>
  <si>
    <t>Ain Janna</t>
  </si>
  <si>
    <t>خشيبه الفوقا</t>
  </si>
  <si>
    <t>Keshiebeh El-Foqa</t>
  </si>
  <si>
    <t>الجبل الاخضر</t>
  </si>
  <si>
    <t>Gabal Aghder</t>
  </si>
  <si>
    <t>الشكاره</t>
  </si>
  <si>
    <t>Shkarah</t>
  </si>
  <si>
    <t>الفاخره</t>
  </si>
  <si>
    <t>Fakhreh</t>
  </si>
  <si>
    <t>محنا</t>
  </si>
  <si>
    <t>Mehnah</t>
  </si>
  <si>
    <t>اشتفينا</t>
  </si>
  <si>
    <t>Shtafaina</t>
  </si>
  <si>
    <t>الطياره</t>
  </si>
  <si>
    <t>Tayyarah</t>
  </si>
  <si>
    <t>الساخنه</t>
  </si>
  <si>
    <t>Sakhneh</t>
  </si>
  <si>
    <t>الحنش</t>
  </si>
  <si>
    <t>Hanash</t>
  </si>
  <si>
    <t>خربة السوق</t>
  </si>
  <si>
    <t>Kerbet Essooq</t>
  </si>
  <si>
    <t>الزراعه</t>
  </si>
  <si>
    <t>Zarra'ah</t>
  </si>
  <si>
    <t>كفر الدره</t>
  </si>
  <si>
    <t>Kofor Eddorrah</t>
  </si>
  <si>
    <t>ام الخشب</t>
  </si>
  <si>
    <t>Um El-Khashab</t>
  </si>
  <si>
    <t>خلة سالم</t>
  </si>
  <si>
    <t>Khelet Salem</t>
  </si>
  <si>
    <t>الزعتره</t>
  </si>
  <si>
    <t>Za'tarah</t>
  </si>
  <si>
    <t>لستب</t>
  </si>
  <si>
    <t>Lasteb</t>
  </si>
  <si>
    <t>الصفصافه</t>
  </si>
  <si>
    <t>Sofsafah</t>
  </si>
  <si>
    <t>خلة وردة</t>
  </si>
  <si>
    <t>Khelet Wardeh</t>
  </si>
  <si>
    <t>عجلون</t>
  </si>
  <si>
    <t>Ajlun</t>
  </si>
  <si>
    <t>سامتا</t>
  </si>
  <si>
    <t>Samta</t>
  </si>
  <si>
    <t>رأس منيف</t>
  </si>
  <si>
    <t>Ras Moneef</t>
  </si>
  <si>
    <t>دير البرك</t>
  </si>
  <si>
    <t>Dair El-Barak</t>
  </si>
  <si>
    <t>كفرنجة الجديدة</t>
  </si>
  <si>
    <t>كفرنجة</t>
  </si>
  <si>
    <t>Kufranjah</t>
  </si>
  <si>
    <t>Kufranjah Jadedah</t>
  </si>
  <si>
    <t>راجب</t>
  </si>
  <si>
    <t>Rajeb</t>
  </si>
  <si>
    <t>بلاص</t>
  </si>
  <si>
    <t>Ballas</t>
  </si>
  <si>
    <t>السفينة</t>
  </si>
  <si>
    <t>Safienh</t>
  </si>
  <si>
    <t>الحرث</t>
  </si>
  <si>
    <t>Harth</t>
  </si>
  <si>
    <t>ثغرة زبيد</t>
  </si>
  <si>
    <t>Thagret Zebaid</t>
  </si>
  <si>
    <t>البركة</t>
  </si>
  <si>
    <t>Berkeh</t>
  </si>
  <si>
    <t>ام الرمل</t>
  </si>
  <si>
    <t>Um Erramel</t>
  </si>
  <si>
    <t>العقدة</t>
  </si>
  <si>
    <t>Oqdeh</t>
  </si>
  <si>
    <t>كعب الملول</t>
  </si>
  <si>
    <t>Ka'b El-Malol</t>
  </si>
  <si>
    <t>الجنيد</t>
  </si>
  <si>
    <t>صخره</t>
  </si>
  <si>
    <t>Sakhrah</t>
  </si>
  <si>
    <t>Janed</t>
  </si>
  <si>
    <t>عبين</t>
  </si>
  <si>
    <t>Ebbien</t>
  </si>
  <si>
    <t>عبلين</t>
  </si>
  <si>
    <t>Ebellien</t>
  </si>
  <si>
    <t>الشفا</t>
  </si>
  <si>
    <t>الهاشمية</t>
  </si>
  <si>
    <t>Hashemiyyeh</t>
  </si>
  <si>
    <t>Shafa</t>
  </si>
  <si>
    <t>الوهادنه</t>
  </si>
  <si>
    <t>Wahadneh</t>
  </si>
  <si>
    <t>حلاوه</t>
  </si>
  <si>
    <t>Halawah</t>
  </si>
  <si>
    <t>دير الصمادية الشمالي</t>
  </si>
  <si>
    <t>Dair Smadiyyeh Shamali</t>
  </si>
  <si>
    <t>دير الصمادية الجنوبي</t>
  </si>
  <si>
    <t>Dair Smadiyyeh Janoobi</t>
  </si>
  <si>
    <t>العيون</t>
  </si>
  <si>
    <t>ام الينابيع</t>
  </si>
  <si>
    <t>Um El-Yanabie'</t>
  </si>
  <si>
    <t>Alauion</t>
  </si>
  <si>
    <t>عرجان</t>
  </si>
  <si>
    <t>Orjan</t>
  </si>
  <si>
    <t>باعون</t>
  </si>
  <si>
    <t>Ba'oon</t>
  </si>
  <si>
    <t>راسون</t>
  </si>
  <si>
    <t>Rasoon</t>
  </si>
  <si>
    <t>اوصره</t>
  </si>
  <si>
    <t>Oasarah</t>
  </si>
  <si>
    <t>صنعار</t>
  </si>
  <si>
    <t>Sena'ar</t>
  </si>
  <si>
    <t>المرجم</t>
  </si>
  <si>
    <t>Merjam</t>
  </si>
  <si>
    <t>عصيم</t>
  </si>
  <si>
    <t>Asiem</t>
  </si>
  <si>
    <t>بئر الدالية</t>
  </si>
  <si>
    <t>Bier Eddalyeh</t>
  </si>
  <si>
    <t>امانة عمان الكبرى</t>
  </si>
  <si>
    <t>العبدلي</t>
  </si>
  <si>
    <t>Alabdaly</t>
  </si>
  <si>
    <t>Amanet Amman Alkubrah</t>
  </si>
  <si>
    <t>راس العين</t>
  </si>
  <si>
    <t>Ras Alain</t>
  </si>
  <si>
    <t>المدينه</t>
  </si>
  <si>
    <t>Almadina</t>
  </si>
  <si>
    <t>زهران</t>
  </si>
  <si>
    <t>Zahran</t>
  </si>
  <si>
    <t>Alyarmok</t>
  </si>
  <si>
    <t>بدر</t>
  </si>
  <si>
    <t>Bader</t>
  </si>
  <si>
    <t>طارق</t>
  </si>
  <si>
    <t>Tareq</t>
  </si>
  <si>
    <t>ماركا</t>
  </si>
  <si>
    <t>Marka</t>
  </si>
  <si>
    <t>النصر</t>
  </si>
  <si>
    <t>Alnaser</t>
  </si>
  <si>
    <t>بسمان</t>
  </si>
  <si>
    <t>Basman</t>
  </si>
  <si>
    <t>القويسمة والجويدة وابو علندا والرجيب</t>
  </si>
  <si>
    <t>Alquaismeh,Aljwaydeh,Abu Alanda,Alrajeeb</t>
  </si>
  <si>
    <t>خريبة السوق وجاوا واليادودة</t>
  </si>
  <si>
    <t>Khraibet Essooq,Jawa,Yadoodeh</t>
  </si>
  <si>
    <t>الجبيهة</t>
  </si>
  <si>
    <t>Jbaiha</t>
  </si>
  <si>
    <t>صويلح</t>
  </si>
  <si>
    <t>Swaileh</t>
  </si>
  <si>
    <t>تلاع العلي وخلدا وام السماق</t>
  </si>
  <si>
    <t>Tla'a Alali,Khelda,Um Essommaq</t>
  </si>
  <si>
    <t>اسكان ابو نصير</t>
  </si>
  <si>
    <t>Eskan Abu Nsair</t>
  </si>
  <si>
    <t>شفا بدران</t>
  </si>
  <si>
    <t>Shafa Badran</t>
  </si>
  <si>
    <t>وادي السير</t>
  </si>
  <si>
    <t>Wadi Essier</t>
  </si>
  <si>
    <t>بدر الجديدة</t>
  </si>
  <si>
    <t>Badr Jadeda</t>
  </si>
  <si>
    <t>الفحص</t>
  </si>
  <si>
    <t>Fahs</t>
  </si>
  <si>
    <t>النعير</t>
  </si>
  <si>
    <t>N'air</t>
  </si>
  <si>
    <t>الدير</t>
  </si>
  <si>
    <t>Dair</t>
  </si>
  <si>
    <t>العبدليه</t>
  </si>
  <si>
    <t>Abdaliyyeh</t>
  </si>
  <si>
    <t>زملة العليا</t>
  </si>
  <si>
    <t>الخشافية الشمالية</t>
  </si>
  <si>
    <t>Khashafiyyet Shamalyyeh</t>
  </si>
  <si>
    <t>الخشافية الجنوبية</t>
  </si>
  <si>
    <t>Khashafiyyet Janubyyeh</t>
  </si>
  <si>
    <t>المناخر</t>
  </si>
  <si>
    <t>Manakher</t>
  </si>
  <si>
    <t>قعفور</t>
  </si>
  <si>
    <t>Ka'afour</t>
  </si>
  <si>
    <t>البيضاء</t>
  </si>
  <si>
    <t>Baidha</t>
  </si>
  <si>
    <t>رميدان</t>
  </si>
  <si>
    <t>Rmedan</t>
  </si>
  <si>
    <t>الماضونة</t>
  </si>
  <si>
    <t>Madhouna</t>
  </si>
  <si>
    <t>ام الكندم</t>
  </si>
  <si>
    <t>Um- El-Kindam</t>
  </si>
  <si>
    <t>ابو صياح</t>
  </si>
  <si>
    <t>Abu Saiah</t>
  </si>
  <si>
    <t>ناعور</t>
  </si>
  <si>
    <t>Na'oor</t>
  </si>
  <si>
    <t>المنشية وام القطين</t>
  </si>
  <si>
    <t>Manshiyyeh,Um El-Qottain</t>
  </si>
  <si>
    <t>تركي</t>
  </si>
  <si>
    <t>Torky</t>
  </si>
  <si>
    <t>ادبيان</t>
  </si>
  <si>
    <t>Adbayan</t>
  </si>
  <si>
    <t>بصة ناعور</t>
  </si>
  <si>
    <t>Basset Na'oor</t>
  </si>
  <si>
    <t>سيل حسبان</t>
  </si>
  <si>
    <t>Sail Hesban</t>
  </si>
  <si>
    <t>العامرية</t>
  </si>
  <si>
    <t>Amireah</t>
  </si>
  <si>
    <t>بلعاس</t>
  </si>
  <si>
    <t>Bal'as</t>
  </si>
  <si>
    <t>زبود</t>
  </si>
  <si>
    <t>Zbood</t>
  </si>
  <si>
    <t>ابو نقلة</t>
  </si>
  <si>
    <t>Abu Naqlah</t>
  </si>
  <si>
    <t>العجاجرة</t>
  </si>
  <si>
    <t>Ajajreh</t>
  </si>
  <si>
    <t>العويلية</t>
  </si>
  <si>
    <t>Ewailiyyeh</t>
  </si>
  <si>
    <t>الروضة</t>
  </si>
  <si>
    <t>Rawdhah</t>
  </si>
  <si>
    <t xml:space="preserve"> المجموع</t>
  </si>
  <si>
    <t>ام البساتين</t>
  </si>
  <si>
    <t>Um El-Basatien</t>
  </si>
  <si>
    <t>السامك</t>
  </si>
  <si>
    <t>Samek</t>
  </si>
  <si>
    <t>ام العساكر</t>
  </si>
  <si>
    <t>Um El-Asaker</t>
  </si>
  <si>
    <t>ام البرك</t>
  </si>
  <si>
    <t>Um-El-Berak</t>
  </si>
  <si>
    <t>حسبان</t>
  </si>
  <si>
    <t>ماسوح</t>
  </si>
  <si>
    <t>Masooh</t>
  </si>
  <si>
    <t>Hesban</t>
  </si>
  <si>
    <t>المشقر</t>
  </si>
  <si>
    <t>العال</t>
  </si>
  <si>
    <t>El-A'al</t>
  </si>
  <si>
    <t>منشية حسبان</t>
  </si>
  <si>
    <t>Manshiyyet Hesban</t>
  </si>
  <si>
    <t>كرمة حسبان</t>
  </si>
  <si>
    <t>Karmet Hesban</t>
  </si>
  <si>
    <t>مرج الحمام</t>
  </si>
  <si>
    <t>Marj Elhamam</t>
  </si>
  <si>
    <t>البصة</t>
  </si>
  <si>
    <t>Bassa</t>
  </si>
  <si>
    <t>عراق الامير</t>
  </si>
  <si>
    <t>Eraq Elamir</t>
  </si>
  <si>
    <t>Abu Essoos</t>
  </si>
  <si>
    <t>البحاث</t>
  </si>
  <si>
    <t>Bahath</t>
  </si>
  <si>
    <t>الالمانية والقصبات</t>
  </si>
  <si>
    <t>Almaniyyeh,Qhasabat</t>
  </si>
  <si>
    <t>الرجاحة</t>
  </si>
  <si>
    <t>Rajaha</t>
  </si>
  <si>
    <t>الثغرة</t>
  </si>
  <si>
    <t>Thograh</t>
  </si>
  <si>
    <t>الحامدية</t>
  </si>
  <si>
    <t>Hamdeih</t>
  </si>
  <si>
    <t>وادي الشتاء</t>
  </si>
  <si>
    <t>Wadi Eshta</t>
  </si>
  <si>
    <t>الطبقة</t>
  </si>
  <si>
    <t>Tabaqa</t>
  </si>
  <si>
    <t>الدبة</t>
  </si>
  <si>
    <t>Dabbeh</t>
  </si>
  <si>
    <t>ام نجاصة</t>
  </si>
  <si>
    <t>Um Njasa</t>
  </si>
  <si>
    <t>ام السماق</t>
  </si>
  <si>
    <t>Um El-Sumaq</t>
  </si>
  <si>
    <t>سحاب</t>
  </si>
  <si>
    <t>Sahab</t>
  </si>
  <si>
    <t>الجيزة</t>
  </si>
  <si>
    <t>Jizeh</t>
  </si>
  <si>
    <t>ام العمد</t>
  </si>
  <si>
    <t>Um Elamad</t>
  </si>
  <si>
    <t>نتل</t>
  </si>
  <si>
    <t>Netel</t>
  </si>
  <si>
    <t>اللبن</t>
  </si>
  <si>
    <t>Libban</t>
  </si>
  <si>
    <t>القسطل</t>
  </si>
  <si>
    <t>Qastal</t>
  </si>
  <si>
    <t>منجا</t>
  </si>
  <si>
    <t>Manja</t>
  </si>
  <si>
    <t>ام الوليد</t>
  </si>
  <si>
    <t>Um Elwalied</t>
  </si>
  <si>
    <t>ارينبه الغربية</t>
  </si>
  <si>
    <t>Arainbeh Gharbiyyeh</t>
  </si>
  <si>
    <t>جلول</t>
  </si>
  <si>
    <t>Jlool</t>
  </si>
  <si>
    <t>الطنيب</t>
  </si>
  <si>
    <t>Tnaib</t>
  </si>
  <si>
    <t>المناره</t>
  </si>
  <si>
    <t>الخضراء</t>
  </si>
  <si>
    <t>Khadra</t>
  </si>
  <si>
    <t>الزيتونة</t>
  </si>
  <si>
    <t>Zaitooneh</t>
  </si>
  <si>
    <t>ارينبة الشرقية</t>
  </si>
  <si>
    <t>Arainbeh Sharqiyyeh</t>
  </si>
  <si>
    <t>الزعفران</t>
  </si>
  <si>
    <t>Za'faran</t>
  </si>
  <si>
    <t>صوفه</t>
  </si>
  <si>
    <t>Soofa</t>
  </si>
  <si>
    <t>زويزيا</t>
  </si>
  <si>
    <t>Zwezia</t>
  </si>
  <si>
    <t>ام قصير</t>
  </si>
  <si>
    <t>Um Qsair</t>
  </si>
  <si>
    <t>Dab'ah</t>
  </si>
  <si>
    <t>زينب</t>
  </si>
  <si>
    <t>Zainab</t>
  </si>
  <si>
    <t>الدليله(دليلة المطيرات)</t>
  </si>
  <si>
    <t>Edlayla (Dalielet Mtairat)</t>
  </si>
  <si>
    <t>ام رمانه</t>
  </si>
  <si>
    <t>Um Rommaneh</t>
  </si>
  <si>
    <t>القنيطره</t>
  </si>
  <si>
    <t>Qnaitreh</t>
  </si>
  <si>
    <t>Naseriyyeh</t>
  </si>
  <si>
    <t>Zmaileh</t>
  </si>
  <si>
    <t>الشهباء(زباير الوتيري)</t>
  </si>
  <si>
    <t>Sh'hba (Zabayer Wtairi)</t>
  </si>
  <si>
    <t>الخريم</t>
  </si>
  <si>
    <t>Khrayyem</t>
  </si>
  <si>
    <t>المشتى</t>
  </si>
  <si>
    <t>Mshatta</t>
  </si>
  <si>
    <t>الغبية</t>
  </si>
  <si>
    <t>Gbeih</t>
  </si>
  <si>
    <t>السيفية(زباير كنيعان)</t>
  </si>
  <si>
    <t>Saifeih (Zabayer Knayan)</t>
  </si>
  <si>
    <t>Baseleih</t>
  </si>
  <si>
    <t>الثمد</t>
  </si>
  <si>
    <t>Thamad</t>
  </si>
  <si>
    <t>الصلاحيه(زباير الطوال)</t>
  </si>
  <si>
    <t>Salahia (Zabayer Twal)</t>
  </si>
  <si>
    <t>خان الزبيب</t>
  </si>
  <si>
    <t>Kan El-Zabib</t>
  </si>
  <si>
    <t>القناطر</t>
  </si>
  <si>
    <t>حمام الطلاق</t>
  </si>
  <si>
    <t>Khannan (Ndwah)</t>
  </si>
  <si>
    <t>حمام الشموط</t>
  </si>
  <si>
    <t>Bdo Alwasat</t>
  </si>
  <si>
    <t>الموقر</t>
  </si>
  <si>
    <t>Mowaqqar</t>
  </si>
  <si>
    <t>النقيرة</t>
  </si>
  <si>
    <t>Naqera</t>
  </si>
  <si>
    <t>مغاير مهنا</t>
  </si>
  <si>
    <t>Maghayer Mhanna</t>
  </si>
  <si>
    <t>الذهيبة الشرقية</t>
  </si>
  <si>
    <t>Dhaibeh Sharqiyyeh</t>
  </si>
  <si>
    <t>ام بطمة</t>
  </si>
  <si>
    <t>Um Botmah</t>
  </si>
  <si>
    <t>الحاتمية</t>
  </si>
  <si>
    <t>Hatmeia</t>
  </si>
  <si>
    <t>غزالة</t>
  </si>
  <si>
    <t>Ghazaleh</t>
  </si>
  <si>
    <t>روضة الحسين النموذجية</t>
  </si>
  <si>
    <t>Raudet Hussen Namuthajeh</t>
  </si>
  <si>
    <t>الحنيفية</t>
  </si>
  <si>
    <t>Hunaifiyyeh</t>
  </si>
  <si>
    <t>الفالج(الرابية)</t>
  </si>
  <si>
    <t>Falej (Rabyyeh)</t>
  </si>
  <si>
    <t>الزميلات</t>
  </si>
  <si>
    <t>Zmailat</t>
  </si>
  <si>
    <t>المطبة (المصطبه)</t>
  </si>
  <si>
    <t>Matabah (Mastabah)</t>
  </si>
  <si>
    <t>الجناب</t>
  </si>
  <si>
    <t>Jnab</t>
  </si>
  <si>
    <t>رجم الشامي الغربي</t>
  </si>
  <si>
    <t>Rojom Shami Gharbi</t>
  </si>
  <si>
    <t>سالم</t>
  </si>
  <si>
    <t>Salem</t>
  </si>
  <si>
    <t>Hashimeyyah</t>
  </si>
  <si>
    <t>رجم الشامي الشرقي</t>
  </si>
  <si>
    <t>Rojom Shami Sharqi</t>
  </si>
  <si>
    <t>الذهيبة الغربية</t>
  </si>
  <si>
    <t>Dhaibeh Gharbiyyeh</t>
  </si>
  <si>
    <t>اللسين</t>
  </si>
  <si>
    <t>Laseen</t>
  </si>
  <si>
    <t>الماجدية (زباره)</t>
  </si>
  <si>
    <t>Majedeah (Zabarah)</t>
  </si>
  <si>
    <t>الكتيفه</t>
  </si>
  <si>
    <t>Ktafeh</t>
  </si>
  <si>
    <t>ام الرصاص</t>
  </si>
  <si>
    <t>الخنان (الندوه)</t>
  </si>
  <si>
    <t>Um Rsas</t>
  </si>
  <si>
    <t>الرامة</t>
  </si>
  <si>
    <t>Ramah</t>
  </si>
  <si>
    <t>الرميل</t>
  </si>
  <si>
    <t>Ramil</t>
  </si>
  <si>
    <t>طور الحشاش</t>
  </si>
  <si>
    <t>Toar Hashash</t>
  </si>
  <si>
    <t>سالية</t>
  </si>
  <si>
    <t>Salyeh</t>
  </si>
  <si>
    <t>الدامخي</t>
  </si>
  <si>
    <t>Damki</t>
  </si>
  <si>
    <t>الياهون</t>
  </si>
  <si>
    <t>Yahoon</t>
  </si>
  <si>
    <t>عليان</t>
  </si>
  <si>
    <t>Elayyan</t>
  </si>
  <si>
    <t>رجم عقاب</t>
  </si>
  <si>
    <t>Rojom Aeqab</t>
  </si>
  <si>
    <t>جميل</t>
  </si>
  <si>
    <t>Jmayal</t>
  </si>
  <si>
    <t>الثريا</t>
  </si>
  <si>
    <t>Thrayya</t>
  </si>
  <si>
    <t>المشيرفة</t>
  </si>
  <si>
    <t>Mshairfah</t>
  </si>
  <si>
    <t>رجم فهيد</t>
  </si>
  <si>
    <t>Rojom Fhaid</t>
  </si>
  <si>
    <t>ابو حليليفة</t>
  </si>
  <si>
    <t>Abu Hlaileefah</t>
  </si>
  <si>
    <t>المصيطبة</t>
  </si>
  <si>
    <t>Msaitbah</t>
  </si>
  <si>
    <t>Buhairat (Mansheat El-suareah)</t>
  </si>
  <si>
    <t>عدد البلديات 9</t>
  </si>
  <si>
    <t xml:space="preserve"> السلط الكبرى </t>
  </si>
  <si>
    <t>Salt Kubrah</t>
  </si>
  <si>
    <t>اليزيدية</t>
  </si>
  <si>
    <t>Yazeediyyeh</t>
  </si>
  <si>
    <t>وادي الناقه</t>
  </si>
  <si>
    <t>Wadi Ennaqah</t>
  </si>
  <si>
    <t>ام خروبه</t>
  </si>
  <si>
    <t>Um Karubah</t>
  </si>
  <si>
    <t>وادي الصحن</t>
  </si>
  <si>
    <t>Wadi Essahn</t>
  </si>
  <si>
    <t>السلط</t>
  </si>
  <si>
    <t>Salt</t>
  </si>
  <si>
    <t>علان</t>
  </si>
  <si>
    <t>Allan</t>
  </si>
  <si>
    <t>زي</t>
  </si>
  <si>
    <t>Zayy</t>
  </si>
  <si>
    <t>الرميمين</t>
  </si>
  <si>
    <t>Rmemen</t>
  </si>
  <si>
    <t>ام جوزه</t>
  </si>
  <si>
    <t>Um Jauzeh</t>
  </si>
  <si>
    <t>Um El-Amad</t>
  </si>
  <si>
    <t>دعم</t>
  </si>
  <si>
    <t>Da'am</t>
  </si>
  <si>
    <t>سلعوف</t>
  </si>
  <si>
    <t>Sala'of</t>
  </si>
  <si>
    <t>جلعد</t>
  </si>
  <si>
    <t>Jal'ad</t>
  </si>
  <si>
    <t>الوسية</t>
  </si>
  <si>
    <t>Waseah</t>
  </si>
  <si>
    <t>Msherfah</t>
  </si>
  <si>
    <t>يرقا</t>
  </si>
  <si>
    <t>Yarqha</t>
  </si>
  <si>
    <t>عيرا</t>
  </si>
  <si>
    <t>Ira</t>
  </si>
  <si>
    <t>وادي شعيب</t>
  </si>
  <si>
    <t>Wadi Sho'aib</t>
  </si>
  <si>
    <t>الشونة الوسطى</t>
  </si>
  <si>
    <t>الشونة الجنوبية</t>
  </si>
  <si>
    <t>Shoonah Janoobiyah</t>
  </si>
  <si>
    <t>Shoonah Westah</t>
  </si>
  <si>
    <t>الشونة الجديدة (السكنه)</t>
  </si>
  <si>
    <t>Shoonah Jadideh (Sokneh)</t>
  </si>
  <si>
    <t>Roudhah</t>
  </si>
  <si>
    <t>الكفرين</t>
  </si>
  <si>
    <t>kafrain</t>
  </si>
  <si>
    <t>جوفة الكفرين</t>
  </si>
  <si>
    <t>Joafet El-Kafrain</t>
  </si>
  <si>
    <t>ديرعلا</t>
  </si>
  <si>
    <t>دير علا</t>
  </si>
  <si>
    <t>Dair Alla</t>
  </si>
  <si>
    <t>الطوال الجنوبي</t>
  </si>
  <si>
    <t>Twal Janoobi</t>
  </si>
  <si>
    <t>ضرار</t>
  </si>
  <si>
    <t>Dherar</t>
  </si>
  <si>
    <t>الطوال الشمالي</t>
  </si>
  <si>
    <t>Khazma</t>
  </si>
  <si>
    <t>خزمة</t>
  </si>
  <si>
    <t>Debab</t>
  </si>
  <si>
    <t>الدباب</t>
  </si>
  <si>
    <t>Rwaihah</t>
  </si>
  <si>
    <t>الرويحة</t>
  </si>
  <si>
    <t>Twal Shamali</t>
  </si>
  <si>
    <t>البلاونة</t>
  </si>
  <si>
    <t>Balaooneh</t>
  </si>
  <si>
    <t>عين الباشا</t>
  </si>
  <si>
    <t>Ain Albasha</t>
  </si>
  <si>
    <t>صافوط</t>
  </si>
  <si>
    <t>Safoot</t>
  </si>
  <si>
    <t>ام الدنانير</t>
  </si>
  <si>
    <t>Um Edananier</t>
  </si>
  <si>
    <t>قرية ابو نصير</t>
  </si>
  <si>
    <t>Karet Abu Nsair</t>
  </si>
  <si>
    <t>موبص</t>
  </si>
  <si>
    <t>Moobes</t>
  </si>
  <si>
    <t>الشويحي الغربي</t>
  </si>
  <si>
    <t>Shewahi El-Gharbi</t>
  </si>
  <si>
    <t>السليحي</t>
  </si>
  <si>
    <t>Saleehi</t>
  </si>
  <si>
    <t>سلحوب</t>
  </si>
  <si>
    <t>Salhoob</t>
  </si>
  <si>
    <t>Um Njasah</t>
  </si>
  <si>
    <t>السحلولية</t>
  </si>
  <si>
    <t>Sahlooliyyeh</t>
  </si>
  <si>
    <t>الرمان</t>
  </si>
  <si>
    <t>Romman</t>
  </si>
  <si>
    <t>ابو حامد</t>
  </si>
  <si>
    <t>Abu Hamed</t>
  </si>
  <si>
    <t>الجعيدية</t>
  </si>
  <si>
    <t>Jaidiyyeh</t>
  </si>
  <si>
    <t>الحنو</t>
  </si>
  <si>
    <t>Heno</t>
  </si>
  <si>
    <t>ام سنديانه</t>
  </si>
  <si>
    <t>Um Sendyaneh</t>
  </si>
  <si>
    <t>العارضة</t>
  </si>
  <si>
    <t>الصبيحي</t>
  </si>
  <si>
    <t>Sbaihi</t>
  </si>
  <si>
    <t xml:space="preserve"> Al-Ardha</t>
  </si>
  <si>
    <t>بيوضه الشرقية</t>
  </si>
  <si>
    <t>Bayyoodah Sharqiyyeh</t>
  </si>
  <si>
    <t>سيحان</t>
  </si>
  <si>
    <t>Siehan</t>
  </si>
  <si>
    <t>عليقون</t>
  </si>
  <si>
    <t>Elaiqoon</t>
  </si>
  <si>
    <t>بيوضه الغربيه</t>
  </si>
  <si>
    <t>Bayyoodah Gharbiyyeh</t>
  </si>
  <si>
    <t>بيوضه الشماليه</t>
  </si>
  <si>
    <t>Bayyoodah Shamaliyyeh</t>
  </si>
  <si>
    <t>خشفه</t>
  </si>
  <si>
    <t>Khashfeh</t>
  </si>
  <si>
    <t>جريش</t>
  </si>
  <si>
    <t>Jarriesh</t>
  </si>
  <si>
    <t>العزب</t>
  </si>
  <si>
    <t>Azab</t>
  </si>
  <si>
    <t>قصيب</t>
  </si>
  <si>
    <t>Qsaib</t>
  </si>
  <si>
    <t>البويب</t>
  </si>
  <si>
    <t>Bwaib</t>
  </si>
  <si>
    <t>الحقاوه</t>
  </si>
  <si>
    <t>Haqawah</t>
  </si>
  <si>
    <t>ميسرا</t>
  </si>
  <si>
    <t>Maisarah</t>
  </si>
  <si>
    <t>الضريسات</t>
  </si>
  <si>
    <t>Dhraissat</t>
  </si>
  <si>
    <t>سوميا</t>
  </si>
  <si>
    <t>Soomia</t>
  </si>
  <si>
    <t>معدي</t>
  </si>
  <si>
    <t>M'addi</t>
  </si>
  <si>
    <t>مثلث العارضة</t>
  </si>
  <si>
    <t>Muthallath El-Ardhah</t>
  </si>
  <si>
    <t>داميا</t>
  </si>
  <si>
    <t>Damia</t>
  </si>
  <si>
    <t>ابو الزيغان</t>
  </si>
  <si>
    <t>Abu Ezzighan</t>
  </si>
  <si>
    <t>ظهرة الرمل</t>
  </si>
  <si>
    <t>Dhahret Erramel</t>
  </si>
  <si>
    <t>غور كبد</t>
  </si>
  <si>
    <t>Ghour Kebed</t>
  </si>
  <si>
    <t>ميسرة فنوش</t>
  </si>
  <si>
    <t>Maisarat Fannosh</t>
  </si>
  <si>
    <t>مثلث المصري</t>
  </si>
  <si>
    <t>Muthallath El-Masri</t>
  </si>
  <si>
    <t>سويمة</t>
  </si>
  <si>
    <t>Swaimeh</t>
  </si>
  <si>
    <t>الفحيص</t>
  </si>
  <si>
    <t>Fuhais</t>
  </si>
  <si>
    <t>ماحص</t>
  </si>
  <si>
    <t>Mahes</t>
  </si>
  <si>
    <t>الزرقاء</t>
  </si>
  <si>
    <t>خو</t>
  </si>
  <si>
    <t>Khou</t>
  </si>
  <si>
    <t>Zarqa</t>
  </si>
  <si>
    <t>الرصيفة</t>
  </si>
  <si>
    <t>Russeifa</t>
  </si>
  <si>
    <t>بيرين</t>
  </si>
  <si>
    <t>Bierain</t>
  </si>
  <si>
    <t>الكمشة</t>
  </si>
  <si>
    <t>Kamshah</t>
  </si>
  <si>
    <t>العالوك</t>
  </si>
  <si>
    <t>Alook</t>
  </si>
  <si>
    <t>صروت</t>
  </si>
  <si>
    <t>Sarroot</t>
  </si>
  <si>
    <t>مرحب</t>
  </si>
  <si>
    <t>Merheb</t>
  </si>
  <si>
    <t>رجم الشوك</t>
  </si>
  <si>
    <t>Rojom Eshoak</t>
  </si>
  <si>
    <t>Naseryah</t>
  </si>
  <si>
    <t>المكمان</t>
  </si>
  <si>
    <t>Mekman</t>
  </si>
  <si>
    <t>المسرة الشرقية</t>
  </si>
  <si>
    <t>Masarrah Sharqiyyeh</t>
  </si>
  <si>
    <t>المسرة الغربية</t>
  </si>
  <si>
    <t>Masarrah Gharbiyyeh</t>
  </si>
  <si>
    <t>الماخذات</t>
  </si>
  <si>
    <t>Makethat</t>
  </si>
  <si>
    <t>الخلة</t>
  </si>
  <si>
    <t>Khalleh</t>
  </si>
  <si>
    <t>مقام عيسى</t>
  </si>
  <si>
    <t>Maqam Isa</t>
  </si>
  <si>
    <t>عين صابر</t>
  </si>
  <si>
    <t>Ain Saber</t>
  </si>
  <si>
    <t>البيرة</t>
  </si>
  <si>
    <t>Biereh</t>
  </si>
  <si>
    <t>الرياض</t>
  </si>
  <si>
    <t>Reyad</t>
  </si>
  <si>
    <t>السحارة</t>
  </si>
  <si>
    <t>Saharah</t>
  </si>
  <si>
    <t>وادي الصوان</t>
  </si>
  <si>
    <t>Wadi Esswan</t>
  </si>
  <si>
    <t>ام الفطاير</t>
  </si>
  <si>
    <t>Um El-Fat'ier</t>
  </si>
  <si>
    <t>عين الحوايا</t>
  </si>
  <si>
    <t>Ain El-Hawaya</t>
  </si>
  <si>
    <t>ام خشيبة</t>
  </si>
  <si>
    <t>Um Khashibeh</t>
  </si>
  <si>
    <t>ام البيار</t>
  </si>
  <si>
    <t>Um El-Byar</t>
  </si>
  <si>
    <t>الضليل</t>
  </si>
  <si>
    <t>Dhlail</t>
  </si>
  <si>
    <t>الحلابات</t>
  </si>
  <si>
    <t>الطافح</t>
  </si>
  <si>
    <t>Tafeh</t>
  </si>
  <si>
    <t xml:space="preserve"> El-Hallabat</t>
  </si>
  <si>
    <t>الركبان</t>
  </si>
  <si>
    <t>Rukban</t>
  </si>
  <si>
    <t>قصر الحلابات الشرقي</t>
  </si>
  <si>
    <t>Qaser Hallabat El-Sharqi</t>
  </si>
  <si>
    <t>قصر الحلابات الغربي</t>
  </si>
  <si>
    <t>Qaser Hallabat El-Gharbi</t>
  </si>
  <si>
    <t>الدهيثم</t>
  </si>
  <si>
    <t>Dhaythem</t>
  </si>
  <si>
    <t>سايح ذياب</t>
  </si>
  <si>
    <t>Sayeh Diab</t>
  </si>
  <si>
    <t>مزارع الحلابات</t>
  </si>
  <si>
    <t>Mazari'e El-Hallabat</t>
  </si>
  <si>
    <t>Hashemiyah</t>
  </si>
  <si>
    <t>السخنة</t>
  </si>
  <si>
    <t>Sokhneh</t>
  </si>
  <si>
    <t>Abu Ezziegan</t>
  </si>
  <si>
    <t>Doqarah</t>
  </si>
  <si>
    <t>عين النمره</t>
  </si>
  <si>
    <t>Ain El-Nemreh</t>
  </si>
  <si>
    <t>غريسه</t>
  </si>
  <si>
    <t>Ghraiseh</t>
  </si>
  <si>
    <t>ام الصليح</t>
  </si>
  <si>
    <t>Um Essalleeh</t>
  </si>
  <si>
    <t>القنية</t>
  </si>
  <si>
    <t>Qnayyeh</t>
  </si>
  <si>
    <t>ضبعان</t>
  </si>
  <si>
    <t>Dab'an</t>
  </si>
  <si>
    <t>طواحين العدوان</t>
  </si>
  <si>
    <t>Tawahien Adwan</t>
  </si>
  <si>
    <t>الحصب</t>
  </si>
  <si>
    <t>Hasab</t>
  </si>
  <si>
    <t>الرحيل</t>
  </si>
  <si>
    <t>Rahayal</t>
  </si>
  <si>
    <t>الازرق</t>
  </si>
  <si>
    <t>الازرق الشمالي</t>
  </si>
  <si>
    <t>Azraq Shamali</t>
  </si>
  <si>
    <t xml:space="preserve">Azraq </t>
  </si>
  <si>
    <t>الازرق الجنوبي</t>
  </si>
  <si>
    <t>Azraq Janoobi</t>
  </si>
  <si>
    <t>العمري</t>
  </si>
  <si>
    <t>Omari</t>
  </si>
  <si>
    <t>عين البيضاء</t>
  </si>
  <si>
    <t>Ain El-Baidha</t>
  </si>
  <si>
    <t>مادبا الكبرى</t>
  </si>
  <si>
    <t>المأمونية</t>
  </si>
  <si>
    <t>Ma'moneia</t>
  </si>
  <si>
    <t xml:space="preserve">Madaba Alkubrah </t>
  </si>
  <si>
    <t>الفيحاء</t>
  </si>
  <si>
    <t>Fayha'a</t>
  </si>
  <si>
    <t>الواحة(مريجمة الحامد)</t>
  </si>
  <si>
    <t>Wah (Mrejmet El-Hamed)</t>
  </si>
  <si>
    <t>الهلالية (الفالحه)</t>
  </si>
  <si>
    <t>Heialaleyeh (Falha)</t>
  </si>
  <si>
    <t>حوية البلاونه</t>
  </si>
  <si>
    <t>Hwayyet El-Balouneh</t>
  </si>
  <si>
    <t>الجبيل</t>
  </si>
  <si>
    <t>Jubail</t>
  </si>
  <si>
    <t>الخطابية</t>
  </si>
  <si>
    <t>Khatabiyyeh</t>
  </si>
  <si>
    <t>مادبا</t>
  </si>
  <si>
    <t>Madaba</t>
  </si>
  <si>
    <t>جرينه</t>
  </si>
  <si>
    <t>Jrainah</t>
  </si>
  <si>
    <t>غرناطه</t>
  </si>
  <si>
    <t>Ghernatah</t>
  </si>
  <si>
    <t>العريش</t>
  </si>
  <si>
    <t>Ariesh</t>
  </si>
  <si>
    <t>Wasiyyeh</t>
  </si>
  <si>
    <t>ابو ردينة</t>
  </si>
  <si>
    <t>Abu Rdaineh</t>
  </si>
  <si>
    <t>ماعين</t>
  </si>
  <si>
    <t>Maeen</t>
  </si>
  <si>
    <t>منشية ماعين</t>
  </si>
  <si>
    <t>Manshiyyet Maeen</t>
  </si>
  <si>
    <t>حمامات ماعين</t>
  </si>
  <si>
    <t>Hamamat Maeen</t>
  </si>
  <si>
    <t>زرقاء ماعين</t>
  </si>
  <si>
    <t>Zarqa' Maeen</t>
  </si>
  <si>
    <t>عين الذيب</t>
  </si>
  <si>
    <t>Ain Eddieb</t>
  </si>
  <si>
    <t>Faisaliah</t>
  </si>
  <si>
    <t>صياغة</t>
  </si>
  <si>
    <t>Syaghah</t>
  </si>
  <si>
    <t>عيون موسى</t>
  </si>
  <si>
    <t>Oyoon Moosa</t>
  </si>
  <si>
    <t>اللبة</t>
  </si>
  <si>
    <t>Libbeh</t>
  </si>
  <si>
    <t>المخيط</t>
  </si>
  <si>
    <t>Mkhait</t>
  </si>
  <si>
    <t>لب ومليح</t>
  </si>
  <si>
    <t>الخالدية (ابو ازقل)</t>
  </si>
  <si>
    <t>Khaldeyyeh (Abu Ezqal)</t>
  </si>
  <si>
    <t>Leb &amp; Mlaih</t>
  </si>
  <si>
    <t>الصفا</t>
  </si>
  <si>
    <t>Safa</t>
  </si>
  <si>
    <t>مليح</t>
  </si>
  <si>
    <t>Mlaih</t>
  </si>
  <si>
    <t>لب</t>
  </si>
  <si>
    <t>Leb</t>
  </si>
  <si>
    <t>دليلة الحمايدة</t>
  </si>
  <si>
    <t>Dalielet El-Hamaydeh</t>
  </si>
  <si>
    <t>الواله</t>
  </si>
  <si>
    <t>Waleh</t>
  </si>
  <si>
    <t>نزهة الوالة</t>
  </si>
  <si>
    <t>Nozhet El-Waleh</t>
  </si>
  <si>
    <t>الغدير</t>
  </si>
  <si>
    <t>Gadeer</t>
  </si>
  <si>
    <t>الراشدية</t>
  </si>
  <si>
    <t>Rashdeia</t>
  </si>
  <si>
    <t>الحياض</t>
  </si>
  <si>
    <t>Hayyadh</t>
  </si>
  <si>
    <t>الهيدان</t>
  </si>
  <si>
    <t>Hiedan</t>
  </si>
  <si>
    <t>Kaldiyyeh</t>
  </si>
  <si>
    <t>اللسن والربط</t>
  </si>
  <si>
    <t>Lusen &amp; Rabt</t>
  </si>
  <si>
    <t>المنسف(المخرعه)</t>
  </si>
  <si>
    <t>Munsaf (Mekher'ah)</t>
  </si>
  <si>
    <t>العلاقي</t>
  </si>
  <si>
    <t>Alaqi</t>
  </si>
  <si>
    <t>ذيبان الجديدة</t>
  </si>
  <si>
    <t>ذيبان</t>
  </si>
  <si>
    <t>Dieban Jadedah</t>
  </si>
  <si>
    <t>العالية</t>
  </si>
  <si>
    <t>Alyeh</t>
  </si>
  <si>
    <t>فلحه</t>
  </si>
  <si>
    <t>ام شجيره الشرقية</t>
  </si>
  <si>
    <t>ام شجيرة الغربية</t>
  </si>
  <si>
    <t>الريحانه (ام شجره)</t>
  </si>
  <si>
    <t>عراعر</t>
  </si>
  <si>
    <t>الذهيبه الغربية</t>
  </si>
  <si>
    <t>المثلوثه</t>
  </si>
  <si>
    <t>النهضه (ام زباره)</t>
  </si>
  <si>
    <t>برزه</t>
  </si>
  <si>
    <t>القاسمية</t>
  </si>
  <si>
    <t>الشقيق</t>
  </si>
  <si>
    <t>القبيبه</t>
  </si>
  <si>
    <t>الحنو والسكرانة</t>
  </si>
  <si>
    <t>ذهيبة الشرقية</t>
  </si>
  <si>
    <t>وادي الموجب</t>
  </si>
  <si>
    <t>مقعد بن نصرالله</t>
  </si>
  <si>
    <t>جبل بني حميدة</t>
  </si>
  <si>
    <t>العريض</t>
  </si>
  <si>
    <t>Areedh</t>
  </si>
  <si>
    <t>Jabal bne hamedah</t>
  </si>
  <si>
    <t>البقيع (القباعي)</t>
  </si>
  <si>
    <t>Bake'a (Kuba'i)</t>
  </si>
  <si>
    <t>الهاشمية(ام حصاص)</t>
  </si>
  <si>
    <t>Hashemiyyeh (Um Hsas)</t>
  </si>
  <si>
    <t>عطروز</t>
  </si>
  <si>
    <t>Atrooz</t>
  </si>
  <si>
    <t>المحمدية</t>
  </si>
  <si>
    <t>Muhamadeh</t>
  </si>
  <si>
    <t>الزهراء</t>
  </si>
  <si>
    <t>Azzahra'</t>
  </si>
  <si>
    <t>النامية</t>
  </si>
  <si>
    <t>Namyeh</t>
  </si>
  <si>
    <t>القريات</t>
  </si>
  <si>
    <t>Qrayyat</t>
  </si>
  <si>
    <t>مكاور</t>
  </si>
  <si>
    <t>Makawer</t>
  </si>
  <si>
    <t>بلوطه</t>
  </si>
  <si>
    <t>Balotah</t>
  </si>
  <si>
    <t>الجديدة</t>
  </si>
  <si>
    <t>Jadedah</t>
  </si>
  <si>
    <t>الزينه</t>
  </si>
  <si>
    <t>Zayna</t>
  </si>
  <si>
    <t>النصيب</t>
  </si>
  <si>
    <t>Nasieb</t>
  </si>
  <si>
    <t>الجروان(العامره)</t>
  </si>
  <si>
    <t>Jarwan (Amerah)</t>
  </si>
  <si>
    <t>عدد البلديات 4</t>
  </si>
  <si>
    <t>الكرك الكبرى</t>
  </si>
  <si>
    <t>ادر</t>
  </si>
  <si>
    <t>Ader</t>
  </si>
  <si>
    <t>Karak Alkubrah</t>
  </si>
  <si>
    <t>الشهابيه</t>
  </si>
  <si>
    <t>Shehabiyyeh</t>
  </si>
  <si>
    <t>منشية ابو حمور</t>
  </si>
  <si>
    <t>Manshiyyet Abu Hammoor</t>
  </si>
  <si>
    <t>الجديده</t>
  </si>
  <si>
    <t>Jadiedh</t>
  </si>
  <si>
    <t>راكين</t>
  </si>
  <si>
    <t>Rakeen</t>
  </si>
  <si>
    <t>العدنانيه</t>
  </si>
  <si>
    <t>Adnaniyyeh</t>
  </si>
  <si>
    <t>الثنيه</t>
  </si>
  <si>
    <t>Thaniyyeh</t>
  </si>
  <si>
    <t>بتير</t>
  </si>
  <si>
    <t>Battier</t>
  </si>
  <si>
    <t>الغوير</t>
  </si>
  <si>
    <t>Ghwair</t>
  </si>
  <si>
    <t>مدين</t>
  </si>
  <si>
    <t>Median</t>
  </si>
  <si>
    <t>سمرا</t>
  </si>
  <si>
    <t>Samra</t>
  </si>
  <si>
    <t>مرود</t>
  </si>
  <si>
    <t>Merwed</t>
  </si>
  <si>
    <t>بذان</t>
  </si>
  <si>
    <t>Bathan</t>
  </si>
  <si>
    <t>البقيع</t>
  </si>
  <si>
    <t>Baqea'</t>
  </si>
  <si>
    <t>زحوم</t>
  </si>
  <si>
    <t>Zahoom</t>
  </si>
  <si>
    <t>عينون</t>
  </si>
  <si>
    <t>Ainoon</t>
  </si>
  <si>
    <t>موميا</t>
  </si>
  <si>
    <t>Moomia</t>
  </si>
  <si>
    <t>وادي ابن حماد</t>
  </si>
  <si>
    <t>Wadi Ibin Hamad</t>
  </si>
  <si>
    <t>سكا</t>
  </si>
  <si>
    <t>Sakka</t>
  </si>
  <si>
    <t>الراشديه</t>
  </si>
  <si>
    <t>Rashdiyyeh</t>
  </si>
  <si>
    <t>الوسيه</t>
  </si>
  <si>
    <t>Waseiyeh</t>
  </si>
  <si>
    <t>المأمونيه</t>
  </si>
  <si>
    <t>Ma'mooniyyeh</t>
  </si>
  <si>
    <t>الصالحيه</t>
  </si>
  <si>
    <t>Salhiyyeh</t>
  </si>
  <si>
    <t>المحموديه</t>
  </si>
  <si>
    <t>Mahmodeyeh</t>
  </si>
  <si>
    <t>العزيزيه</t>
  </si>
  <si>
    <t>Azezieh</t>
  </si>
  <si>
    <t>اللجون</t>
  </si>
  <si>
    <t>Lajoon</t>
  </si>
  <si>
    <t>قريفله</t>
  </si>
  <si>
    <t>Qraifleh</t>
  </si>
  <si>
    <t>الحويه</t>
  </si>
  <si>
    <t>Houyeh</t>
  </si>
  <si>
    <t>كمنه</t>
  </si>
  <si>
    <t>Kamnah</t>
  </si>
  <si>
    <t>المريغه</t>
  </si>
  <si>
    <t>Mraighah</t>
  </si>
  <si>
    <t>الزغريه</t>
  </si>
  <si>
    <t>Zaghairiyyeh</t>
  </si>
  <si>
    <t>بردى</t>
  </si>
  <si>
    <t>Barada</t>
  </si>
  <si>
    <t>الكرك</t>
  </si>
  <si>
    <t>Karak</t>
  </si>
  <si>
    <t>عي</t>
  </si>
  <si>
    <t>Ayy</t>
  </si>
  <si>
    <t>كثريا</t>
  </si>
  <si>
    <t>Kathrabba</t>
  </si>
  <si>
    <t>جوزا</t>
  </si>
  <si>
    <t>Joza</t>
  </si>
  <si>
    <t>مؤتة والمزار</t>
  </si>
  <si>
    <t>المزار الجنوبي</t>
  </si>
  <si>
    <t>Mazar Janoobee</t>
  </si>
  <si>
    <t>Mo'tah &amp; Mazar</t>
  </si>
  <si>
    <t>مؤته</t>
  </si>
  <si>
    <t>Mo'tah</t>
  </si>
  <si>
    <t>الطيبه</t>
  </si>
  <si>
    <t>Tayybeh</t>
  </si>
  <si>
    <t>العراق</t>
  </si>
  <si>
    <t>Eraq</t>
  </si>
  <si>
    <t>مجرا</t>
  </si>
  <si>
    <t>Majra</t>
  </si>
  <si>
    <t>سول</t>
  </si>
  <si>
    <t>Sool</t>
  </si>
  <si>
    <t>العمقه</t>
  </si>
  <si>
    <t>Omqah</t>
  </si>
  <si>
    <t>الشريفه</t>
  </si>
  <si>
    <t>Shariefeh</t>
  </si>
  <si>
    <t>الدبه</t>
  </si>
  <si>
    <t>الحارثيه</t>
  </si>
  <si>
    <t>Hartheyyeh</t>
  </si>
  <si>
    <t>اجحرا</t>
  </si>
  <si>
    <t>Ejhara</t>
  </si>
  <si>
    <t>Um El-Yanabi'e</t>
  </si>
  <si>
    <t>الحامديه</t>
  </si>
  <si>
    <t>Hamediyyeh</t>
  </si>
  <si>
    <t>ام الخنازير</t>
  </si>
  <si>
    <t>Um El-Khanazeer</t>
  </si>
  <si>
    <t>الجوزه</t>
  </si>
  <si>
    <t>Jozeh</t>
  </si>
  <si>
    <t>الحدبه</t>
  </si>
  <si>
    <t>Hadbeh</t>
  </si>
  <si>
    <t>العيسويه</t>
  </si>
  <si>
    <t>Isawaiyyeh</t>
  </si>
  <si>
    <t>ام الغزلان</t>
  </si>
  <si>
    <t>Um El-Ghozlan</t>
  </si>
  <si>
    <t>جوير</t>
  </si>
  <si>
    <t>Jwair</t>
  </si>
  <si>
    <t>منشية المزار</t>
  </si>
  <si>
    <t>Manshiyyet El-Mazar</t>
  </si>
  <si>
    <t>الدباكه</t>
  </si>
  <si>
    <t>Dabbakeh</t>
  </si>
  <si>
    <t>No'aymeh</t>
  </si>
  <si>
    <t>Dahriyyeh</t>
  </si>
  <si>
    <t>الطالبية</t>
  </si>
  <si>
    <t>Talbiyyeh</t>
  </si>
  <si>
    <t>مجبدل</t>
  </si>
  <si>
    <t>Mjaidel</t>
  </si>
  <si>
    <t>شيحان</t>
  </si>
  <si>
    <t>القصر</t>
  </si>
  <si>
    <t>Qasr</t>
  </si>
  <si>
    <t>Sheehan</t>
  </si>
  <si>
    <t>الربه</t>
  </si>
  <si>
    <t>Rabbah</t>
  </si>
  <si>
    <t>السماكيه</t>
  </si>
  <si>
    <t>Smakiyyeh</t>
  </si>
  <si>
    <t>الياروت</t>
  </si>
  <si>
    <t>Yaroot</t>
  </si>
  <si>
    <t>دمنه</t>
  </si>
  <si>
    <t>Demnah</t>
  </si>
  <si>
    <t>حمود</t>
  </si>
  <si>
    <t>Hmood</t>
  </si>
  <si>
    <t>الروضه</t>
  </si>
  <si>
    <t>Rawdah</t>
  </si>
  <si>
    <t>الرشايده</t>
  </si>
  <si>
    <t>Rashadeih</t>
  </si>
  <si>
    <t>طلال الجديدة</t>
  </si>
  <si>
    <t>مغير</t>
  </si>
  <si>
    <t>Talal Aljadedah</t>
  </si>
  <si>
    <t>ريحا</t>
  </si>
  <si>
    <t>Riha</t>
  </si>
  <si>
    <t>مسعر</t>
  </si>
  <si>
    <t>Mes'ar</t>
  </si>
  <si>
    <t>ابو ترابه</t>
  </si>
  <si>
    <t>Abu Trabah</t>
  </si>
  <si>
    <t>Jada'</t>
  </si>
  <si>
    <t>الموجب</t>
  </si>
  <si>
    <t>Mowjeb</t>
  </si>
  <si>
    <t>العاليه</t>
  </si>
  <si>
    <t>عبد الله بن رواحة</t>
  </si>
  <si>
    <t>فقوع</t>
  </si>
  <si>
    <t>Faqo'e</t>
  </si>
  <si>
    <t>Abdulah Bin Ruaha</t>
  </si>
  <si>
    <t>صرفا</t>
  </si>
  <si>
    <t>Serfa</t>
  </si>
  <si>
    <t>امرع</t>
  </si>
  <si>
    <t>Emra'</t>
  </si>
  <si>
    <t>Zahra'</t>
  </si>
  <si>
    <t>شحتور</t>
  </si>
  <si>
    <t>Shahtoor</t>
  </si>
  <si>
    <t>مجدولين</t>
  </si>
  <si>
    <t>Majdoleen</t>
  </si>
  <si>
    <t>مؤاب الجديدة</t>
  </si>
  <si>
    <t>ذات راس</t>
  </si>
  <si>
    <t>That Ras</t>
  </si>
  <si>
    <t>Mu'ab Aljadedah</t>
  </si>
  <si>
    <t>محي</t>
  </si>
  <si>
    <t>Mhiyy</t>
  </si>
  <si>
    <t>الهاشميه الجنوبيه</t>
  </si>
  <si>
    <t>Hashemiyyeh Janoobiyyeh</t>
  </si>
  <si>
    <t>العينا</t>
  </si>
  <si>
    <t>Aina</t>
  </si>
  <si>
    <t>شقيرا الغربيه</t>
  </si>
  <si>
    <t>Shqaira El-Gharbiyyeh</t>
  </si>
  <si>
    <t>شقيرا الشرقيه</t>
  </si>
  <si>
    <t>Shqaira El-Sharqiyyeh</t>
  </si>
  <si>
    <t>الحسينيه</t>
  </si>
  <si>
    <t>ام حماط</t>
  </si>
  <si>
    <t>Um Hamat</t>
  </si>
  <si>
    <t>العمريه</t>
  </si>
  <si>
    <t>Omariyyeh</t>
  </si>
  <si>
    <t>الخالديه</t>
  </si>
  <si>
    <t>Khaldiyyeh</t>
  </si>
  <si>
    <t>الفيصليه</t>
  </si>
  <si>
    <t>Faisaliyyeh</t>
  </si>
  <si>
    <t>القادرية</t>
  </si>
  <si>
    <t>Kaderiyyeh</t>
  </si>
  <si>
    <t>غور الصافي</t>
  </si>
  <si>
    <t>Ghawr Safi</t>
  </si>
  <si>
    <t>غور فيفا</t>
  </si>
  <si>
    <t>Ghawr Faifa</t>
  </si>
  <si>
    <t>المعمورة</t>
  </si>
  <si>
    <t>Mamorah</t>
  </si>
  <si>
    <t>السلماني</t>
  </si>
  <si>
    <t>Salmani</t>
  </si>
  <si>
    <t>الغويبة</t>
  </si>
  <si>
    <t>Gwiebeh</t>
  </si>
  <si>
    <t>غور المزرعة</t>
  </si>
  <si>
    <t>Ghawr Almazra'a</t>
  </si>
  <si>
    <t>غور الحديثة</t>
  </si>
  <si>
    <t>Ghawr Hadiethah</t>
  </si>
  <si>
    <t>غور الذراع</t>
  </si>
  <si>
    <t>Ghawr Dra'</t>
  </si>
  <si>
    <t>غور عسال</t>
  </si>
  <si>
    <t>Ghawr Assal</t>
  </si>
  <si>
    <t>بليدة المزرعة</t>
  </si>
  <si>
    <t xml:space="preserve">Blaidet Almazra'a </t>
  </si>
  <si>
    <t>بليدة الحديثة</t>
  </si>
  <si>
    <t>Blaidet Hadiethah</t>
  </si>
  <si>
    <t>القطرانة</t>
  </si>
  <si>
    <t xml:space="preserve"> Qatraneh</t>
  </si>
  <si>
    <t>السلطاني</t>
  </si>
  <si>
    <t>سد السلطاني</t>
  </si>
  <si>
    <t>Sad El-Soltani</t>
  </si>
  <si>
    <t>El-Soltani</t>
  </si>
  <si>
    <t>الوادي الابيض</t>
  </si>
  <si>
    <t>Wadi Abyadh</t>
  </si>
  <si>
    <t>عدد البلديات 10</t>
  </si>
  <si>
    <t>الطفيلة الكبرى</t>
  </si>
  <si>
    <t>العين البيضا</t>
  </si>
  <si>
    <t>Tafilah Alkubrah</t>
  </si>
  <si>
    <t>العيص</t>
  </si>
  <si>
    <t>Ies</t>
  </si>
  <si>
    <t>عيمه</t>
  </si>
  <si>
    <t>Aimeh</t>
  </si>
  <si>
    <t>صنفحه</t>
  </si>
  <si>
    <t>Sanfahah</t>
  </si>
  <si>
    <t>النمته</t>
  </si>
  <si>
    <t>Namteh</t>
  </si>
  <si>
    <t>ابو بنا</t>
  </si>
  <si>
    <t>Abu Banna</t>
  </si>
  <si>
    <t>شيظم</t>
  </si>
  <si>
    <t>Shaidham</t>
  </si>
  <si>
    <t>Erhab</t>
  </si>
  <si>
    <t>اضباعة</t>
  </si>
  <si>
    <t>Dhba'ah</t>
  </si>
  <si>
    <t>مجادل</t>
  </si>
  <si>
    <t>Majadel</t>
  </si>
  <si>
    <t>صويميع</t>
  </si>
  <si>
    <t>Swaimie'</t>
  </si>
  <si>
    <t>عفرا</t>
  </si>
  <si>
    <t>Afra</t>
  </si>
  <si>
    <t>عابور</t>
  </si>
  <si>
    <t>Aboor</t>
  </si>
  <si>
    <t>تلعة حسين</t>
  </si>
  <si>
    <t>Tal'et Hussain</t>
  </si>
  <si>
    <t>البربيطة</t>
  </si>
  <si>
    <t>Barbietah</t>
  </si>
  <si>
    <t>اللعبان</t>
  </si>
  <si>
    <t>L'iban</t>
  </si>
  <si>
    <t>الحرير</t>
  </si>
  <si>
    <t>Harier</t>
  </si>
  <si>
    <t>ازحيقة</t>
  </si>
  <si>
    <t>Ezhaigah</t>
  </si>
  <si>
    <t>زبدة</t>
  </si>
  <si>
    <t>Zabdah</t>
  </si>
  <si>
    <t>الصيرة</t>
  </si>
  <si>
    <t>Sirah</t>
  </si>
  <si>
    <t>جسر الشهداء</t>
  </si>
  <si>
    <t>Jeser El-Shohada'</t>
  </si>
  <si>
    <t>نوخة</t>
  </si>
  <si>
    <t>Nokhah</t>
  </si>
  <si>
    <t>عرفه</t>
  </si>
  <si>
    <t>Arafah</t>
  </si>
  <si>
    <t>عابل</t>
  </si>
  <si>
    <t>Abel</t>
  </si>
  <si>
    <t>المعطن</t>
  </si>
  <si>
    <t>Mitan</t>
  </si>
  <si>
    <t>ارويم</t>
  </si>
  <si>
    <t>Erwayyem</t>
  </si>
  <si>
    <t>الطفيلة</t>
  </si>
  <si>
    <t>Tafiela</t>
  </si>
  <si>
    <t>بصيرا</t>
  </si>
  <si>
    <t>Bsaira</t>
  </si>
  <si>
    <t>غرندل</t>
  </si>
  <si>
    <t>Gharandal</t>
  </si>
  <si>
    <t>ام سراب</t>
  </si>
  <si>
    <t>Um Essarab</t>
  </si>
  <si>
    <t>لحظه</t>
  </si>
  <si>
    <t>Lahdhah</t>
  </si>
  <si>
    <t>قرقور</t>
  </si>
  <si>
    <t>Qarqoor</t>
  </si>
  <si>
    <t>القادسية</t>
  </si>
  <si>
    <t>Qhadesiyeh</t>
  </si>
  <si>
    <t>الرشادية</t>
  </si>
  <si>
    <t>Rashadiyyeh</t>
  </si>
  <si>
    <t>ضانا</t>
  </si>
  <si>
    <t>Dhana</t>
  </si>
  <si>
    <t>الحسا</t>
  </si>
  <si>
    <t>Hasa</t>
  </si>
  <si>
    <t>الجرف</t>
  </si>
  <si>
    <t>Jorof</t>
  </si>
  <si>
    <t>اقليم البتراء</t>
  </si>
  <si>
    <t>وادي موسى</t>
  </si>
  <si>
    <t>Wadi Moosa</t>
  </si>
  <si>
    <t>Iqlem Albatra</t>
  </si>
  <si>
    <t>Taybah</t>
  </si>
  <si>
    <t>الراجف</t>
  </si>
  <si>
    <t>Rajef</t>
  </si>
  <si>
    <t>دلاغه</t>
  </si>
  <si>
    <t>Dlaghah</t>
  </si>
  <si>
    <t>ام صيحون</t>
  </si>
  <si>
    <t>Um Sehoon</t>
  </si>
  <si>
    <t>البيضا</t>
  </si>
  <si>
    <t>Baida</t>
  </si>
  <si>
    <t>الحي</t>
  </si>
  <si>
    <t>Hayy</t>
  </si>
  <si>
    <t>المديرج</t>
  </si>
  <si>
    <t>Madarej</t>
  </si>
  <si>
    <t>عين امون</t>
  </si>
  <si>
    <t>Ain Ammoon</t>
  </si>
  <si>
    <t>الذروه</t>
  </si>
  <si>
    <t>Tharwah</t>
  </si>
  <si>
    <t>خربة ام الطليان</t>
  </si>
  <si>
    <t>Kerbet Um Ettelian</t>
  </si>
  <si>
    <t>معان</t>
  </si>
  <si>
    <t>دبة الكرم</t>
  </si>
  <si>
    <t>Dabit El-Karam</t>
  </si>
  <si>
    <t>Ma'an</t>
  </si>
  <si>
    <t>الطاحونة</t>
  </si>
  <si>
    <t>Tahooneh</t>
  </si>
  <si>
    <t>محطة الجرذانة</t>
  </si>
  <si>
    <t>Mahatet Jerdaneh</t>
  </si>
  <si>
    <t>سطح معان</t>
  </si>
  <si>
    <t>Sateh Ma'an</t>
  </si>
  <si>
    <t>الحسينية الجديدة</t>
  </si>
  <si>
    <t>Huseiniya Jadedah</t>
  </si>
  <si>
    <t>Huseiniya</t>
  </si>
  <si>
    <t>عنيزه</t>
  </si>
  <si>
    <t>Enaizeh</t>
  </si>
  <si>
    <t>الجفر</t>
  </si>
  <si>
    <t>Jafr</t>
  </si>
  <si>
    <t>ايل الجديدة</t>
  </si>
  <si>
    <t>ايل</t>
  </si>
  <si>
    <t>Iel</t>
  </si>
  <si>
    <t>Iel Jadedah</t>
  </si>
  <si>
    <t>روضة الامير راشد(القاع)</t>
  </si>
  <si>
    <t>Raudet El-Amir Rashed(Qa')</t>
  </si>
  <si>
    <t>بسطه</t>
  </si>
  <si>
    <t>Basta</t>
  </si>
  <si>
    <t>الفرذخ</t>
  </si>
  <si>
    <t>Fardakh</t>
  </si>
  <si>
    <t>اوهيده</t>
  </si>
  <si>
    <t>Auhadah</t>
  </si>
  <si>
    <t>بير ابو دنه</t>
  </si>
  <si>
    <t>Beir Abu Dnneh</t>
  </si>
  <si>
    <t>الصدقة</t>
  </si>
  <si>
    <t>Sadafeh</t>
  </si>
  <si>
    <t>بير البيطار</t>
  </si>
  <si>
    <t>Beir El-Bietar</t>
  </si>
  <si>
    <t>المدورة</t>
  </si>
  <si>
    <t>Modawwarah</t>
  </si>
  <si>
    <t>الشيدية</t>
  </si>
  <si>
    <t>Shadeiah</t>
  </si>
  <si>
    <t>بطن الغول</t>
  </si>
  <si>
    <t>Batn El-Ghool</t>
  </si>
  <si>
    <t>الشراه</t>
  </si>
  <si>
    <t>المريغة</t>
  </si>
  <si>
    <t>Alsharah</t>
  </si>
  <si>
    <t>النقب</t>
  </si>
  <si>
    <t>قرين</t>
  </si>
  <si>
    <t>ابو اللسن</t>
  </si>
  <si>
    <t>سويمره</t>
  </si>
  <si>
    <t>طاسان</t>
  </si>
  <si>
    <t>الثغره</t>
  </si>
  <si>
    <t>النقب الغربي</t>
  </si>
  <si>
    <t>الرسيس</t>
  </si>
  <si>
    <t>Rassees</t>
  </si>
  <si>
    <t>الاشعري</t>
  </si>
  <si>
    <t>اذرح</t>
  </si>
  <si>
    <t>Alashari</t>
  </si>
  <si>
    <t>الجرباء الكبيرة</t>
  </si>
  <si>
    <t>الطميعة</t>
  </si>
  <si>
    <t>الجرباء الصغيرة</t>
  </si>
  <si>
    <t>الشوبك الجديدة</t>
  </si>
  <si>
    <t>بير ابو العلق</t>
  </si>
  <si>
    <t xml:space="preserve"> Shobak Aljadedah</t>
  </si>
  <si>
    <t>الشوبك</t>
  </si>
  <si>
    <t>الزبيرية</t>
  </si>
  <si>
    <t>المثلث</t>
  </si>
  <si>
    <t>المنصوره</t>
  </si>
  <si>
    <t>المقارعيه</t>
  </si>
  <si>
    <t>الجهير</t>
  </si>
  <si>
    <t>بئر الدباغات</t>
  </si>
  <si>
    <t>بير خداد</t>
  </si>
  <si>
    <t>حواله</t>
  </si>
  <si>
    <t>الحداده</t>
  </si>
  <si>
    <t>الفيصلية(مضيبيع)</t>
  </si>
  <si>
    <t>الزيتونه</t>
  </si>
  <si>
    <t>ابو مخطوب</t>
  </si>
  <si>
    <t>الجايه</t>
  </si>
  <si>
    <t>شماخ</t>
  </si>
  <si>
    <t>عدد البلديات 8</t>
  </si>
  <si>
    <t>اقليم العقبة</t>
  </si>
  <si>
    <t>المزفر</t>
  </si>
  <si>
    <t>Mezfer</t>
  </si>
  <si>
    <t>Iqlem Alaqaba</t>
  </si>
  <si>
    <t>تتن</t>
  </si>
  <si>
    <t>Teten</t>
  </si>
  <si>
    <t>العقبة</t>
  </si>
  <si>
    <t xml:space="preserve"> Aqaba</t>
  </si>
  <si>
    <t>رحمه</t>
  </si>
  <si>
    <t>Rahmah</t>
  </si>
  <si>
    <t>قطر</t>
  </si>
  <si>
    <t>Qatar</t>
  </si>
  <si>
    <t>القويرة الجديدة</t>
  </si>
  <si>
    <t>القويره</t>
  </si>
  <si>
    <t>Quairah</t>
  </si>
  <si>
    <t xml:space="preserve"> Quairah Aljadedah</t>
  </si>
  <si>
    <t>Rashdyah</t>
  </si>
  <si>
    <t>رم</t>
  </si>
  <si>
    <t>Rum</t>
  </si>
  <si>
    <t>الحميمة الجديدة</t>
  </si>
  <si>
    <t>Hmaimieh Jadiedeh</t>
  </si>
  <si>
    <t>دبة حانوت</t>
  </si>
  <si>
    <t>Dabbet Hanoot</t>
  </si>
  <si>
    <t>الشاكرية</t>
  </si>
  <si>
    <t>Shakriyyeh</t>
  </si>
  <si>
    <t>Sallheiah</t>
  </si>
  <si>
    <t>العسليه</t>
  </si>
  <si>
    <t>Asaleah</t>
  </si>
  <si>
    <t>الحميمه</t>
  </si>
  <si>
    <t>Hmaimieh</t>
  </si>
  <si>
    <t>الطويل</t>
  </si>
  <si>
    <t>Taweel</t>
  </si>
  <si>
    <t>حوض الديسة</t>
  </si>
  <si>
    <t>الديسه</t>
  </si>
  <si>
    <t>Diesah</t>
  </si>
  <si>
    <t>Hud Aldisah</t>
  </si>
  <si>
    <t>الطويسه</t>
  </si>
  <si>
    <t>Twaiseh</t>
  </si>
  <si>
    <t>منيشير</t>
  </si>
  <si>
    <t>Mnaishier</t>
  </si>
  <si>
    <t>الغال</t>
  </si>
  <si>
    <t>Ghal</t>
  </si>
  <si>
    <t>قريقرة وفينان</t>
  </si>
  <si>
    <t>قريقره</t>
  </si>
  <si>
    <t>Qraiqreh</t>
  </si>
  <si>
    <t>Qraiqreh &amp; Fienan</t>
  </si>
  <si>
    <t>فينان</t>
  </si>
  <si>
    <t>Fienan</t>
  </si>
  <si>
    <t>وادي عربة</t>
  </si>
  <si>
    <t>الريشه</t>
  </si>
  <si>
    <t>Reisheh</t>
  </si>
  <si>
    <t>Wadi Araba</t>
  </si>
  <si>
    <t>بئر مذكور</t>
  </si>
  <si>
    <t>Beir Mathkoor</t>
  </si>
  <si>
    <t>محافظة الكرك</t>
  </si>
  <si>
    <t>Karak Governorate</t>
  </si>
  <si>
    <t>مؤتة  والمزار</t>
  </si>
  <si>
    <t>Mu'ata &amp; Almazar</t>
  </si>
  <si>
    <t>Shehan</t>
  </si>
  <si>
    <t>عبد الله بن رواحه</t>
  </si>
  <si>
    <t>Sultani</t>
  </si>
  <si>
    <t>محافظة الطفيلة</t>
  </si>
  <si>
    <t xml:space="preserve"> الطفيلة الكبرى</t>
  </si>
  <si>
    <t>Tafela Governorate</t>
  </si>
  <si>
    <t xml:space="preserve">القادسية </t>
  </si>
  <si>
    <t>Qadesiah</t>
  </si>
  <si>
    <t xml:space="preserve"> Hasa</t>
  </si>
  <si>
    <t>محافظة معان</t>
  </si>
  <si>
    <t>إقليم البتراء</t>
  </si>
  <si>
    <t>Ma"an Governorate</t>
  </si>
  <si>
    <t xml:space="preserve"> معان</t>
  </si>
  <si>
    <t xml:space="preserve"> Ma'an</t>
  </si>
  <si>
    <t xml:space="preserve">الحسينيه الجديدة </t>
  </si>
  <si>
    <t>Husanieh Aljadedah</t>
  </si>
  <si>
    <t>إيل الجديدة</t>
  </si>
  <si>
    <t xml:space="preserve"> Iel Jadeda</t>
  </si>
  <si>
    <t>الأشعري</t>
  </si>
  <si>
    <t>محافظة العقبة</t>
  </si>
  <si>
    <t>إقليم العقبة</t>
  </si>
  <si>
    <t>Aqaba Governorate</t>
  </si>
  <si>
    <t xml:space="preserve"> QuairahAljadedah</t>
  </si>
  <si>
    <t>فريقره وفينان</t>
  </si>
  <si>
    <t>Krekrah &amp; Finan</t>
  </si>
  <si>
    <t>وادي عربه</t>
  </si>
  <si>
    <t>المملكة</t>
  </si>
  <si>
    <t>Kingdom</t>
  </si>
  <si>
    <t>المحافظة</t>
  </si>
  <si>
    <t>Governorate</t>
  </si>
  <si>
    <t>محافظة العاصمة</t>
  </si>
  <si>
    <t>أمانة عمان الكبرى</t>
  </si>
  <si>
    <t>Amman Governorate</t>
  </si>
  <si>
    <t>أم البساتين</t>
  </si>
  <si>
    <t xml:space="preserve"> Um Elbasatien</t>
  </si>
  <si>
    <t>Hosba'n</t>
  </si>
  <si>
    <t>Marj Al-hamam</t>
  </si>
  <si>
    <t xml:space="preserve">الجيزة </t>
  </si>
  <si>
    <t>Jizah</t>
  </si>
  <si>
    <t>Muaqqar</t>
  </si>
  <si>
    <t>أم الرصاص</t>
  </si>
  <si>
    <t>Um Al-Rasas</t>
  </si>
  <si>
    <t>محافظة البلقاء</t>
  </si>
  <si>
    <t>السلط الكبرى</t>
  </si>
  <si>
    <t>Balqa Governorate</t>
  </si>
  <si>
    <t>Alshoneh Alwasta</t>
  </si>
  <si>
    <t>محافظة الزرقاء</t>
  </si>
  <si>
    <t xml:space="preserve">الزرقاء </t>
  </si>
  <si>
    <t xml:space="preserve"> Zarqa</t>
  </si>
  <si>
    <t>Zarqa Governorate</t>
  </si>
  <si>
    <t xml:space="preserve">الحلابات </t>
  </si>
  <si>
    <t>Azraq</t>
  </si>
  <si>
    <t>محافظة مادبا</t>
  </si>
  <si>
    <t>Madaba Governorate</t>
  </si>
  <si>
    <t>Dieban Jadeda</t>
  </si>
  <si>
    <t>Jabal bne Hamedah</t>
  </si>
  <si>
    <t>محافظة اربد</t>
  </si>
  <si>
    <t>Irbid Governorate</t>
  </si>
  <si>
    <t xml:space="preserve"> الرمثا الجديدة</t>
  </si>
  <si>
    <t>Ramtha Jadeda</t>
  </si>
  <si>
    <t xml:space="preserve">سهل حوران </t>
  </si>
  <si>
    <t>Alyarmook Aljadedah</t>
  </si>
  <si>
    <t>Alkfarat</t>
  </si>
  <si>
    <t xml:space="preserve">الوسطية </t>
  </si>
  <si>
    <t>دير أبي سعيد الجديدة</t>
  </si>
  <si>
    <t>Mazar Jadeda</t>
  </si>
  <si>
    <t>Taybeh  Jadeda</t>
  </si>
  <si>
    <t>Wastiyyah</t>
  </si>
  <si>
    <t>Dair Abi Sa'id Jadeda</t>
  </si>
  <si>
    <t>محافظة المفرق</t>
  </si>
  <si>
    <t>Mafraq Governorate</t>
  </si>
  <si>
    <t>Bal'ama Aljadedah</t>
  </si>
  <si>
    <t>Alza'tary &amp; Almansheah</t>
  </si>
  <si>
    <t>Husha Aljadedah</t>
  </si>
  <si>
    <t>الامير الحسين بن عبدالله</t>
  </si>
  <si>
    <t>أم الجمال الجديدة</t>
  </si>
  <si>
    <t>Um aljmal Aljadedah</t>
  </si>
  <si>
    <t>صبحا والدفيانه</t>
  </si>
  <si>
    <t>Sabha &amp; Defianeh</t>
  </si>
  <si>
    <t>Manshiat Bane Hasan</t>
  </si>
  <si>
    <t>ام القطين والمكيفته</t>
  </si>
  <si>
    <t>Aum Qutain &amp; Makfieah</t>
  </si>
  <si>
    <t>Dair Alkahf Aljadedah</t>
  </si>
  <si>
    <t>Salhiah &amp; Naifeh</t>
  </si>
  <si>
    <t>Bani Hashem</t>
  </si>
  <si>
    <t>Asfawi</t>
  </si>
  <si>
    <t>Alrwashed Aljadedah</t>
  </si>
  <si>
    <t>محافظة جرش</t>
  </si>
  <si>
    <t>Jarash Governorate</t>
  </si>
  <si>
    <t>محافظة عجلون</t>
  </si>
  <si>
    <t xml:space="preserve"> عجلون الكبرى</t>
  </si>
  <si>
    <t>Ajlun Governorate</t>
  </si>
  <si>
    <t>كفرنجه الجديدة</t>
  </si>
  <si>
    <t>Kufrangeh Aljadedah</t>
  </si>
  <si>
    <t>ام قصير والمقابلين و البنيات</t>
  </si>
  <si>
    <t>الديرة</t>
  </si>
  <si>
    <t>مدينة الشرق</t>
  </si>
  <si>
    <t>مخيم الأزرق (المخيزن الغربية)</t>
  </si>
  <si>
    <t>Madenat AL-Sharq</t>
  </si>
  <si>
    <t>Kaidat Al-Amir HassanAl-Jauiah</t>
  </si>
  <si>
    <t>مخيم الزعتري</t>
  </si>
  <si>
    <t>الابرار</t>
  </si>
  <si>
    <t>الفيضة</t>
  </si>
  <si>
    <t>Fhaidhah</t>
  </si>
  <si>
    <t>قطر و رحمة</t>
  </si>
  <si>
    <t>Qatar &amp; Rahmah</t>
  </si>
  <si>
    <t>عدد البلديات 6</t>
  </si>
  <si>
    <t>Um Qsair,Moqabaleen,Binayat</t>
  </si>
  <si>
    <t>Kubrah Salt</t>
  </si>
  <si>
    <t>Number of Municipalities 9</t>
  </si>
  <si>
    <t>عدد البلديات 104</t>
  </si>
  <si>
    <t>Number of Municipalities 104</t>
  </si>
  <si>
    <t>Number of Municipalities 10</t>
  </si>
  <si>
    <t>عدد البلديات 7</t>
  </si>
  <si>
    <t>Number of Municipalities 7</t>
  </si>
  <si>
    <t>Number of Municipalities 4</t>
  </si>
  <si>
    <t>Number of Municipalities 18</t>
  </si>
  <si>
    <t>Number of Municipalities 5</t>
  </si>
  <si>
    <t>Number of Municipalities 8</t>
  </si>
  <si>
    <t>Number of Municipalities 6</t>
  </si>
  <si>
    <t>* There is difference in the Totals population of Amman and Zarqa Governorate due to inclusing of alocality from Zarqa Governorate (Abu Saiah Locality ).</t>
  </si>
  <si>
    <r>
      <t>Total</t>
    </r>
    <r>
      <rPr>
        <b/>
        <sz val="10"/>
        <rFont val="Calibri"/>
        <family val="2"/>
      </rPr>
      <t>*</t>
    </r>
  </si>
  <si>
    <t>حطين</t>
  </si>
  <si>
    <t xml:space="preserve"> Hetten</t>
  </si>
  <si>
    <t>Alrasheed</t>
  </si>
  <si>
    <t xml:space="preserve">عي </t>
  </si>
  <si>
    <t xml:space="preserve">الرشيد </t>
  </si>
  <si>
    <t xml:space="preserve">بدو الوسط </t>
  </si>
  <si>
    <t>البحيرات (منشية السواريه)</t>
  </si>
  <si>
    <t>الاغوار الجنوبية</t>
  </si>
  <si>
    <t>Aghwar Janoobiyah</t>
  </si>
  <si>
    <t>Department of Population And Social  Statistics</t>
  </si>
  <si>
    <t>ضبعة</t>
  </si>
  <si>
    <t>الزميلة</t>
  </si>
  <si>
    <t>الذرة</t>
  </si>
  <si>
    <t>قاعدة سلاح الجو (موفق السلطي)</t>
  </si>
  <si>
    <t>بني هاشم(حمراء السحيم)</t>
  </si>
  <si>
    <t>وادي الحور</t>
  </si>
  <si>
    <t>Wadi Elhoor</t>
  </si>
  <si>
    <t>اربد</t>
  </si>
  <si>
    <t>Irbid</t>
  </si>
  <si>
    <t>Naqab</t>
  </si>
  <si>
    <t>Qurain</t>
  </si>
  <si>
    <t>Abu El-Lissan</t>
  </si>
  <si>
    <t>Swaimreh</t>
  </si>
  <si>
    <t>Tasan</t>
  </si>
  <si>
    <t>Qasemeah</t>
  </si>
  <si>
    <t>Thugra</t>
  </si>
  <si>
    <t>Faisaleah</t>
  </si>
  <si>
    <t>Naqab El-Gharbi</t>
  </si>
  <si>
    <t>Haiad</t>
  </si>
  <si>
    <t>Athroh</t>
  </si>
  <si>
    <t>Jarba Kbiereh</t>
  </si>
  <si>
    <t>Mohammadiyyeh</t>
  </si>
  <si>
    <t>Etmaiyah</t>
  </si>
  <si>
    <t>Jarba Sghiereh</t>
  </si>
  <si>
    <t>Bair Abu El-A</t>
  </si>
  <si>
    <t>Ashari</t>
  </si>
  <si>
    <t>Shobak</t>
  </si>
  <si>
    <t>Zobeiriyyeh</t>
  </si>
  <si>
    <t>Mothallath</t>
  </si>
  <si>
    <t>Maqari'yyeh</t>
  </si>
  <si>
    <t>Jhair</t>
  </si>
  <si>
    <t>Beir El-Dabbaghat</t>
  </si>
  <si>
    <t>Beir Khadad</t>
  </si>
  <si>
    <t>Hawaleh</t>
  </si>
  <si>
    <t>Haddadah</t>
  </si>
  <si>
    <t>Faisaleh (Mdhaibie')</t>
  </si>
  <si>
    <t>Zaitoneh</t>
  </si>
  <si>
    <t>Abu Makhtoob</t>
  </si>
  <si>
    <t>Jayyeh</t>
  </si>
  <si>
    <t>Shammakh</t>
  </si>
  <si>
    <t>الدره</t>
  </si>
  <si>
    <t>المقرح</t>
  </si>
  <si>
    <t>طابا</t>
  </si>
  <si>
    <t>عين الهوارة</t>
  </si>
  <si>
    <t>مدينة/قرية</t>
  </si>
  <si>
    <t>مديرية الإحصاءات السكانية</t>
  </si>
  <si>
    <t>Population  Statistics Directorate</t>
  </si>
  <si>
    <t>Taba</t>
  </si>
  <si>
    <t>Zamlet Olia</t>
  </si>
  <si>
    <t>Qanater</t>
  </si>
  <si>
    <t>Kaldeh</t>
  </si>
  <si>
    <t>Tharah</t>
  </si>
  <si>
    <t>Hammam El-Tallaq</t>
  </si>
  <si>
    <t>Hammam El-Shmoot</t>
  </si>
  <si>
    <t xml:space="preserve">AlDiereh </t>
  </si>
  <si>
    <t>Hatem</t>
  </si>
  <si>
    <t>Sahel Horan</t>
  </si>
  <si>
    <t>Alabrar</t>
  </si>
  <si>
    <t>city/village</t>
  </si>
  <si>
    <t>Qa'aedat Selah Aljaw(Moafaq Salti)</t>
  </si>
  <si>
    <t>Aldorah</t>
  </si>
  <si>
    <t>Grandal</t>
  </si>
  <si>
    <t>Almaqrah</t>
  </si>
  <si>
    <t>Ean Hawara</t>
  </si>
  <si>
    <t>Total for the Governorate</t>
  </si>
  <si>
    <t>Zamlett Atterqi</t>
  </si>
  <si>
    <t>Mshkar</t>
  </si>
  <si>
    <t>قسم الإحصاءات السكانية و الاجتماعية</t>
  </si>
  <si>
    <t>عدد سكان المملكة المقدر حسب البلدية والجنس في نهاية 2025</t>
  </si>
  <si>
    <t>Estimated Population of the Kingdom by Municipality and Sex, at End-year 2025</t>
  </si>
  <si>
    <t>عدد سكان محافظة العاصمة المقدر حسب التجمع والبلدية والجنس في نهاية 2025</t>
  </si>
  <si>
    <t>Estimated Population of the Amman Governorate by locality, Municipality and Sex, at End-year 2025</t>
  </si>
  <si>
    <t>عدد سكان محافظة البلقاء المقدر حسب التجمع والبلدية  والجنس في نهاية 2025</t>
  </si>
  <si>
    <t>Estimated Population of the Balqa Governorate by locality, Municipality and Sex, at End-year 2025</t>
  </si>
  <si>
    <t>Dieban</t>
  </si>
  <si>
    <t>Mesherfeh</t>
  </si>
  <si>
    <t>Falha</t>
  </si>
  <si>
    <t>Um Shjaireh Sharqiyyeh</t>
  </si>
  <si>
    <t>Um Shjaireh Gharbiyyeh</t>
  </si>
  <si>
    <t>Rehaneih (Um Shajarah)</t>
  </si>
  <si>
    <t>Ara'er</t>
  </si>
  <si>
    <t>Mathlootheh</t>
  </si>
  <si>
    <t>Annahda (Um Zabarah)</t>
  </si>
  <si>
    <t>Barzah</t>
  </si>
  <si>
    <t>Qasmeia</t>
  </si>
  <si>
    <t>Shqaiq</t>
  </si>
  <si>
    <t>Qbaibeh</t>
  </si>
  <si>
    <t>Heno &amp; Sakraneh</t>
  </si>
  <si>
    <t>Wadi El-Mujeb</t>
  </si>
  <si>
    <t>Meq'ad Ben Nasrallah</t>
  </si>
  <si>
    <t>عدد سكان محافظة الزرقاء المقدر حسب التجمع والبلدية والجنس في نهاية 2025</t>
  </si>
  <si>
    <t>Estimated Population of the Zarqa Governorate by locality, Municipality and Sex, at End-year 2025</t>
  </si>
  <si>
    <t>عدد سكان محافظة مادبا المقدر حسب التجمع والبلدية والجنس في نهاية 2025</t>
  </si>
  <si>
    <t>Estimated Population of the Madaba Governorate by locality, Municipality and Sex, at End-year 2025</t>
  </si>
  <si>
    <t>عدد سكان محافظة اربد المقدر حسب التجمع والبلدية والجنس في نهاية 2025</t>
  </si>
  <si>
    <t>Estimated Population of the Irbid Governorate by locality, Municipality and Sex, at End-year 2025</t>
  </si>
  <si>
    <t>Hemah Aurdinyah (Mkhaibeh El-Foaqa)</t>
  </si>
  <si>
    <t>عدد سكان محافظة المفرق المقدر حسب التجمع والبلدية والجنس في نهاية 2025</t>
  </si>
  <si>
    <t>Estimated Population of the Mafraq Governorate by locality, Municipality and Sex, at End-year 2025</t>
  </si>
  <si>
    <t>عدد سكان محافظة جرش المقدر حسب التجمع والبلدية والجنس في نهاية 2025</t>
  </si>
  <si>
    <t>Estimated Population of the Jarash Governorate by locality, Municipality and Sex, at End-year 2025</t>
  </si>
  <si>
    <t>عدد سكان محافظة عجلون المقدر حسب التجمع والبلدية والجنس في نهاية 2025</t>
  </si>
  <si>
    <t>Estimated Population of the Ajlun Governorate by locality, Municipality and Sex, at End-year 2025</t>
  </si>
  <si>
    <t>عدد سكان محافظة الكرك المقدر حسب التجمع والبلدية والجنس في نهاية 2025</t>
  </si>
  <si>
    <t>Estimated Population of the Karak Governorate by locality, Municipality and Sex, at End-year 2025</t>
  </si>
  <si>
    <t>عدد سكان محافظة الطفيلة المقدر حسب التجمع والبلدية والجنس في نهاية 2025</t>
  </si>
  <si>
    <t>Estimated Population of theTafila Governorate by locality, Municipality and Sex, at End-year 2025</t>
  </si>
  <si>
    <t>عدد سكان محافظة معان المقدر حسب التجمع والبلدية والجنس في نهاية 2025</t>
  </si>
  <si>
    <t>Estimated Population of the Ma'an Governorate by locality, Municipality and Sex, at End-year 2025</t>
  </si>
  <si>
    <t>عدد سكان محافظة العقبة المقدر  حسب التجمع والبلدية والجنس في نهاية 2025</t>
  </si>
  <si>
    <t>Estimated Population of the Aqaba Governorate by locality, Municipality and Sex, at End-year 2025</t>
  </si>
  <si>
    <t>المجموع*</t>
  </si>
  <si>
    <t>الحمة الاردنية (المخيبة الفوقا)</t>
  </si>
  <si>
    <t xml:space="preserve"> مخيم الطالبية*</t>
  </si>
  <si>
    <t xml:space="preserve"> مخيم البقعة*</t>
  </si>
  <si>
    <t>مخيم حطين, مريجيب الفهود, المخيزن الغربية*</t>
  </si>
  <si>
    <t>مخيم الشهيد عزمي المفتي(الحصن)*</t>
  </si>
  <si>
    <t>مخيم الزعتري*</t>
  </si>
  <si>
    <t>مخيم سوف، مخيم غزه*</t>
  </si>
  <si>
    <r>
      <t>Total</t>
    </r>
    <r>
      <rPr>
        <b/>
        <sz val="10"/>
        <rFont val="Calibri"/>
        <family val="2"/>
      </rPr>
      <t>**</t>
    </r>
  </si>
  <si>
    <t>* *يوجد إختلاف في مجموع السكان لمحافظتي العاصمة والزرقاء وذلك بسبب إضافة تجمع سكاني من محافظة الزرقاء الى محافظة العاصمة (تجمع أبو صياح).</t>
  </si>
  <si>
    <t>* ليست بلدية</t>
  </si>
  <si>
    <t>*Not Municipality</t>
  </si>
  <si>
    <t xml:space="preserve"> Talbiyyeh Camp*</t>
  </si>
  <si>
    <t xml:space="preserve"> Baq'ah Camp*</t>
  </si>
  <si>
    <t xml:space="preserve"> Hetten, Mrayjeeb Al-fhoud, AL-mkhayzen Al-gharbeih Camp*</t>
  </si>
  <si>
    <t xml:space="preserve"> Shahed Azmi El-Mufti (Hoson)Camp*</t>
  </si>
  <si>
    <t xml:space="preserve"> Al-Za'tary Camp*</t>
  </si>
  <si>
    <t>مخيم الطالبية*</t>
  </si>
  <si>
    <t>** مجموع المحافظة</t>
  </si>
  <si>
    <t xml:space="preserve">** There is difference in the Population total of  the Governorate due to inclusion  Locality from Zarqa Governorate to  Amman Governorate ( Abu Saiah Locality )  </t>
  </si>
  <si>
    <t>**يوجد إختلاف في مجموع سكان المحافظة وذلك بسبب إضافة تجمع سكاني من محافظة الزرقاء إلى محافظة العاصمة (تجمع أبو صياح)</t>
  </si>
  <si>
    <t>مخيم البقعة*</t>
  </si>
  <si>
    <t>Mukhayyam Baq'ah Camp*</t>
  </si>
  <si>
    <t>**مجموع المحافظة</t>
  </si>
  <si>
    <t>**Total for the Governorate</t>
  </si>
  <si>
    <t>**يوجد إختلاف في مجموع المحافظة وذلك بسبب إضافة تجمع سكاني من محافظة الزرقاء إلى محافظة العاصمة (تجمع أبو صياح)</t>
  </si>
  <si>
    <t xml:space="preserve"> مخيم حطين*</t>
  </si>
  <si>
    <t xml:space="preserve">مخيم الإمارات (مريجيب الفهود)* </t>
  </si>
  <si>
    <t>مخيم الأزرق (المخيزن الغربية)*</t>
  </si>
  <si>
    <t>AL-Emirat (Mrayjeeb Al-fhoud) Camp*</t>
  </si>
  <si>
    <t>Azraq  (AL-mkhayzen Al-gharbeih) Camp*</t>
  </si>
  <si>
    <t>Hetten Camp*</t>
  </si>
  <si>
    <t xml:space="preserve">مخيم الشهيد عزمي المفتي(الحصن)* </t>
  </si>
  <si>
    <t xml:space="preserve"> Shahed Azmi El-Mufti (Hoson) Camp</t>
  </si>
  <si>
    <t xml:space="preserve"> مخيم الزعتري*</t>
  </si>
  <si>
    <t>Mukhayyam Al-Za'tary*</t>
  </si>
  <si>
    <t xml:space="preserve"> Soof Camp,Gaza Camp*</t>
  </si>
  <si>
    <t xml:space="preserve">                    المجموع**</t>
  </si>
  <si>
    <t>Total for the Governorate**</t>
  </si>
  <si>
    <t xml:space="preserve">                مخيم سوف*</t>
  </si>
  <si>
    <t xml:space="preserve">                مخيم غزة*</t>
  </si>
  <si>
    <t xml:space="preserve">                         Soof Camp*</t>
  </si>
  <si>
    <t xml:space="preserve">                         Gaza Camp*</t>
  </si>
  <si>
    <t xml:space="preserve">      عدد سكان المملكة المقدر حسب البلدية والجنس في نهاية 2025</t>
  </si>
  <si>
    <t xml:space="preserve">** There is difference in the Population total of  the Governorate due to inclusion  Locality from Zarqa Governorate to  Amman Governorate (Abu Saiah Locality)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</si>
</sst>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_-* #,##0.00\-;_-* &quot;-&quot;??_-;_-@_-"/>
    <numFmt numFmtId="165" formatCode="0.0000"/>
  </numFmts>
  <fonts count="43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2"/>
      <name val="Arabic Transparent"/>
      <charset val="178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name val="Times New Roman"/>
      <family val="1"/>
    </font>
    <font>
      <sz val="11"/>
      <color theme="1"/>
      <name val="Calibri"/>
      <family val="2"/>
      <charset val="178"/>
      <scheme val="minor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26"/>
      <name val="Times New Roman"/>
      <family val="1"/>
    </font>
    <font>
      <sz val="20"/>
      <color theme="1"/>
      <name val="Calibri"/>
      <family val="2"/>
      <scheme val="minor"/>
    </font>
    <font>
      <b/>
      <sz val="10"/>
      <name val="Calibri"/>
      <family val="2"/>
    </font>
    <font>
      <sz val="8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8"/>
      <color theme="1"/>
      <name val="Calibri"/>
      <family val="2"/>
      <charset val="178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178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rgb="FF999999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/>
      <bottom/>
      <diagonal/>
    </border>
    <border>
      <left style="thin">
        <color theme="3" tint="0.39991454817346722"/>
      </left>
      <right style="thin">
        <color theme="3" tint="0.39991454817346722"/>
      </right>
      <top/>
      <bottom/>
      <diagonal/>
    </border>
    <border>
      <left/>
      <right style="thin">
        <color theme="3" tint="0.39991454817346722"/>
      </right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88402966399123"/>
      </right>
      <top/>
      <bottom/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88402966399123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88402966399123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88402966399123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88402966399123"/>
      </top>
      <bottom/>
      <diagonal/>
    </border>
    <border>
      <left/>
      <right style="thin">
        <color theme="3" tint="0.39991454817346722"/>
      </right>
      <top style="thin">
        <color theme="3" tint="0.39988402966399123"/>
      </top>
      <bottom style="dashed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4506668294322"/>
      </top>
      <bottom style="thin">
        <color theme="3" tint="0.39988402966399123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88402966399123"/>
      </bottom>
      <diagonal/>
    </border>
    <border>
      <left/>
      <right style="thin">
        <color theme="3" tint="0.39994506668294322"/>
      </right>
      <top/>
      <bottom style="thin">
        <color theme="3" tint="0.39988402966399123"/>
      </bottom>
      <diagonal/>
    </border>
    <border>
      <left/>
      <right style="thin">
        <color theme="3" tint="0.39991454817346722"/>
      </right>
      <top style="dashed">
        <color indexed="64"/>
      </top>
      <bottom style="thin">
        <color theme="3" tint="0.39988402966399123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1454817346722"/>
      </top>
      <bottom/>
      <diagonal/>
    </border>
    <border>
      <left style="thin">
        <color theme="3" tint="0.399914548173467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1454817346722"/>
      </right>
      <top/>
      <bottom/>
      <diagonal/>
    </border>
    <border>
      <left style="thin">
        <color theme="3" tint="0.399914548173467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1454817346722"/>
      </right>
      <top style="thin">
        <color theme="3" tint="0.39991454817346722"/>
      </top>
      <bottom/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/>
      <diagonal/>
    </border>
    <border>
      <left style="thin">
        <color theme="3" tint="0.39991454817346722"/>
      </left>
      <right style="thin">
        <color theme="3" tint="0.39994506668294322"/>
      </right>
      <top style="thin">
        <color theme="3" tint="0.39991454817346722"/>
      </top>
      <bottom/>
      <diagonal/>
    </border>
    <border>
      <left style="thin">
        <color theme="3" tint="0.399914548173467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1454817346722"/>
      </right>
      <top/>
      <bottom style="thin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1454817346722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88402966399123"/>
      </top>
      <bottom/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3" tint="0.39988402966399123"/>
      </bottom>
      <diagonal/>
    </border>
    <border>
      <left/>
      <right style="thin">
        <color theme="3" tint="0.39991454817346722"/>
      </right>
      <top style="thin">
        <color theme="3" tint="0.39988402966399123"/>
      </top>
      <bottom/>
      <diagonal/>
    </border>
    <border>
      <left style="thin">
        <color theme="3" tint="0.39991454817346722"/>
      </left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91454817346722"/>
      </left>
      <right style="thin">
        <color theme="3" tint="0.39988402966399123"/>
      </right>
      <top/>
      <bottom/>
      <diagonal/>
    </border>
    <border>
      <left style="thin">
        <color theme="3" tint="0.39994506668294322"/>
      </left>
      <right/>
      <top style="thin">
        <color theme="3" tint="0.39991454817346722"/>
      </top>
      <bottom/>
      <diagonal/>
    </border>
    <border>
      <left style="thin">
        <color theme="3" tint="0.39994506668294322"/>
      </left>
      <right/>
      <top/>
      <bottom style="thin">
        <color theme="3" tint="0.39991454817346722"/>
      </bottom>
      <diagonal/>
    </border>
    <border>
      <left/>
      <right style="thin">
        <color theme="3" tint="0.39994506668294322"/>
      </right>
      <top style="thin">
        <color theme="3" tint="0.39991454817346722"/>
      </top>
      <bottom/>
      <diagonal/>
    </border>
    <border>
      <left/>
      <right style="thin">
        <color theme="3" tint="0.39994506668294322"/>
      </right>
      <top/>
      <bottom style="thin">
        <color theme="3" tint="0.39991454817346722"/>
      </bottom>
      <diagonal/>
    </border>
    <border>
      <left style="thin">
        <color theme="3" tint="0.39988402966399123"/>
      </left>
      <right/>
      <top/>
      <bottom/>
      <diagonal/>
    </border>
    <border>
      <left/>
      <right style="thin">
        <color theme="3" tint="0.39988402966399123"/>
      </right>
      <top/>
      <bottom/>
      <diagonal/>
    </border>
    <border>
      <left style="thin">
        <color theme="3" tint="0.39985351115451523"/>
      </left>
      <right/>
      <top/>
      <bottom/>
      <diagonal/>
    </border>
    <border>
      <left style="thin">
        <color theme="3" tint="0.39994506668294322"/>
      </left>
      <right style="thin">
        <color theme="3" tint="0.39985351115451523"/>
      </right>
      <top/>
      <bottom/>
      <diagonal/>
    </border>
    <border>
      <left style="thin">
        <color theme="3" tint="0.39988402966399123"/>
      </left>
      <right style="thin">
        <color theme="3" tint="0.39988402966399123"/>
      </right>
      <top/>
      <bottom/>
      <diagonal/>
    </border>
    <border>
      <left/>
      <right style="thin">
        <color theme="3" tint="0.39985351115451523"/>
      </right>
      <top/>
      <bottom/>
      <diagonal/>
    </border>
    <border>
      <left/>
      <right/>
      <top style="thin">
        <color theme="3" tint="0.39988402966399123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88402966399123"/>
      </bottom>
      <diagonal/>
    </border>
    <border>
      <left style="thin">
        <color theme="3" tint="0.39985351115451523"/>
      </left>
      <right/>
      <top style="thin">
        <color theme="3" tint="0.39988402966399123"/>
      </top>
      <bottom style="dashed">
        <color indexed="64"/>
      </bottom>
      <diagonal/>
    </border>
    <border>
      <left style="thin">
        <color theme="3" tint="0.39994506668294322"/>
      </left>
      <right style="thin">
        <color theme="3" tint="0.39985351115451523"/>
      </right>
      <top style="thin">
        <color theme="3" tint="0.39988402966399123"/>
      </top>
      <bottom style="dashed">
        <color indexed="64"/>
      </bottom>
      <diagonal/>
    </border>
    <border>
      <left style="thin">
        <color theme="3" tint="0.39985351115451523"/>
      </left>
      <right/>
      <top style="dashed">
        <color indexed="64"/>
      </top>
      <bottom style="thin">
        <color theme="3" tint="0.39988402966399123"/>
      </bottom>
      <diagonal/>
    </border>
    <border>
      <left style="thin">
        <color theme="3" tint="0.39994506668294322"/>
      </left>
      <right style="thin">
        <color theme="3" tint="0.39985351115451523"/>
      </right>
      <top style="dashed">
        <color indexed="64"/>
      </top>
      <bottom style="thin">
        <color theme="3" tint="0.39988402966399123"/>
      </bottom>
      <diagonal/>
    </border>
    <border>
      <left style="thin">
        <color theme="3" tint="0.39985351115451523"/>
      </left>
      <right style="thin">
        <color theme="3" tint="0.39994506668294322"/>
      </right>
      <top/>
      <bottom/>
      <diagonal/>
    </border>
    <border>
      <left style="thin">
        <color theme="3" tint="0.39985351115451523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88402966399123"/>
      </left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double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1454817346722"/>
      </top>
      <bottom style="double">
        <color theme="3" tint="0.39991454817346722"/>
      </bottom>
      <diagonal/>
    </border>
    <border>
      <left style="thin">
        <color theme="3" tint="0.39994506668294322"/>
      </left>
      <right/>
      <top style="thin">
        <color theme="3" tint="0.39991454817346722"/>
      </top>
      <bottom style="double">
        <color theme="3" tint="0.39991454817346722"/>
      </bottom>
      <diagonal/>
    </border>
    <border>
      <left/>
      <right style="thin">
        <color theme="3" tint="0.39994506668294322"/>
      </right>
      <top style="thin">
        <color theme="3" tint="0.39991454817346722"/>
      </top>
      <bottom style="double">
        <color theme="3" tint="0.39991454817346722"/>
      </bottom>
      <diagonal/>
    </border>
    <border>
      <left style="thin">
        <color theme="3" tint="0.39994506668294322"/>
      </left>
      <right style="thin">
        <color theme="3" tint="0.39991454817346722"/>
      </right>
      <top style="thin">
        <color theme="3" tint="0.39991454817346722"/>
      </top>
      <bottom style="double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double">
        <color theme="3" tint="0.39991454817346722"/>
      </bottom>
      <diagonal/>
    </border>
    <border>
      <left style="thin">
        <color theme="3" tint="0.39991454817346722"/>
      </left>
      <right style="thin">
        <color theme="3" tint="0.39994506668294322"/>
      </right>
      <top style="thin">
        <color theme="3" tint="0.39991454817346722"/>
      </top>
      <bottom style="double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 style="double">
        <color theme="3" tint="0.399914548173467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1454817346722"/>
      </top>
      <bottom style="thin">
        <color theme="3" tint="0.39988402966399123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double">
        <color theme="3" tint="0.399914548173467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double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double">
        <color theme="3" tint="0.39991454817346722"/>
      </top>
      <bottom/>
      <diagonal/>
    </border>
    <border>
      <left style="thin">
        <color theme="3" tint="0.39994506668294322"/>
      </left>
      <right/>
      <top style="double">
        <color theme="3" tint="0.39991454817346722"/>
      </top>
      <bottom/>
      <diagonal/>
    </border>
    <border>
      <left/>
      <right style="thin">
        <color theme="3" tint="0.39994506668294322"/>
      </right>
      <top style="double">
        <color theme="3" tint="0.39991454817346722"/>
      </top>
      <bottom/>
      <diagonal/>
    </border>
    <border>
      <left style="thin">
        <color theme="3" tint="0.39988402966399123"/>
      </left>
      <right/>
      <top style="double">
        <color theme="3" tint="0.39991454817346722"/>
      </top>
      <bottom/>
      <diagonal/>
    </border>
    <border>
      <left/>
      <right style="thin">
        <color theme="3" tint="0.39991454817346722"/>
      </right>
      <top style="double">
        <color theme="3" tint="0.39991454817346722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 style="thin">
        <color theme="3" tint="0.39985351115451523"/>
      </right>
      <top/>
      <bottom style="thin">
        <color theme="3" tint="0.39988402966399123"/>
      </bottom>
      <diagonal/>
    </border>
    <border>
      <left style="thin">
        <color theme="3" tint="0.39991454817346722"/>
      </left>
      <right style="thin">
        <color theme="3" tint="0.39994506668294322"/>
      </right>
      <top style="double">
        <color theme="3" tint="0.39991454817346722"/>
      </top>
      <bottom/>
      <diagonal/>
    </border>
    <border>
      <left style="thin">
        <color theme="3" tint="0.39991454817346722"/>
      </left>
      <right style="thin">
        <color theme="3" tint="0.39994506668294322"/>
      </right>
      <top/>
      <bottom style="thin">
        <color theme="3" tint="0.39991454817346722"/>
      </bottom>
      <diagonal/>
    </border>
  </borders>
  <cellStyleXfs count="22">
    <xf numFmtId="0" fontId="0" fillId="0" borderId="0"/>
    <xf numFmtId="0" fontId="3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451">
    <xf numFmtId="0" fontId="0" fillId="0" borderId="0" xfId="0"/>
    <xf numFmtId="0" fontId="10" fillId="0" borderId="0" xfId="5" applyFont="1" applyBorder="1"/>
    <xf numFmtId="0" fontId="10" fillId="0" borderId="0" xfId="5" applyFont="1"/>
    <xf numFmtId="0" fontId="2" fillId="0" borderId="0" xfId="5" applyFont="1"/>
    <xf numFmtId="0" fontId="20" fillId="0" borderId="0" xfId="5" applyFont="1" applyBorder="1" applyAlignment="1">
      <alignment vertical="center"/>
    </xf>
    <xf numFmtId="0" fontId="2" fillId="0" borderId="0" xfId="5" applyFont="1" applyBorder="1"/>
    <xf numFmtId="0" fontId="10" fillId="0" borderId="0" xfId="5" applyFont="1" applyBorder="1" applyAlignment="1">
      <alignment horizontal="center"/>
    </xf>
    <xf numFmtId="0" fontId="21" fillId="0" borderId="0" xfId="5" applyFont="1" applyBorder="1"/>
    <xf numFmtId="0" fontId="0" fillId="0" borderId="0" xfId="0" applyFill="1"/>
    <xf numFmtId="1" fontId="0" fillId="0" borderId="0" xfId="0" applyNumberFormat="1" applyFill="1"/>
    <xf numFmtId="1" fontId="10" fillId="0" borderId="0" xfId="0" applyNumberFormat="1" applyFont="1" applyFill="1" applyBorder="1" applyAlignment="1"/>
    <xf numFmtId="3" fontId="8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3" fontId="1" fillId="0" borderId="0" xfId="0" applyNumberFormat="1" applyFont="1" applyFill="1"/>
    <xf numFmtId="1" fontId="32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vertical="center"/>
    </xf>
    <xf numFmtId="1" fontId="1" fillId="0" borderId="0" xfId="0" applyNumberFormat="1" applyFont="1" applyFill="1"/>
    <xf numFmtId="0" fontId="1" fillId="0" borderId="0" xfId="0" applyFont="1" applyFill="1" applyAlignment="1">
      <alignment vertical="center"/>
    </xf>
    <xf numFmtId="3" fontId="0" fillId="0" borderId="0" xfId="0" applyNumberFormat="1" applyFill="1"/>
    <xf numFmtId="0" fontId="11" fillId="0" borderId="0" xfId="0" applyFont="1" applyFill="1" applyBorder="1" applyAlignment="1"/>
    <xf numFmtId="1" fontId="14" fillId="0" borderId="27" xfId="0" applyNumberFormat="1" applyFont="1" applyFill="1" applyBorder="1" applyAlignment="1"/>
    <xf numFmtId="0" fontId="10" fillId="0" borderId="4" xfId="0" applyFont="1" applyFill="1" applyBorder="1" applyAlignment="1"/>
    <xf numFmtId="1" fontId="10" fillId="0" borderId="31" xfId="0" applyNumberFormat="1" applyFont="1" applyFill="1" applyBorder="1" applyAlignment="1">
      <alignment vertical="center"/>
    </xf>
    <xf numFmtId="0" fontId="10" fillId="0" borderId="20" xfId="0" applyFont="1" applyFill="1" applyBorder="1" applyAlignment="1"/>
    <xf numFmtId="1" fontId="10" fillId="0" borderId="20" xfId="0" applyNumberFormat="1" applyFont="1" applyFill="1" applyBorder="1" applyAlignment="1">
      <alignment vertical="center"/>
    </xf>
    <xf numFmtId="1" fontId="10" fillId="0" borderId="4" xfId="0" applyNumberFormat="1" applyFont="1" applyFill="1" applyBorder="1"/>
    <xf numFmtId="1" fontId="10" fillId="0" borderId="4" xfId="0" applyNumberFormat="1" applyFont="1" applyFill="1" applyBorder="1" applyAlignment="1">
      <alignment vertical="center"/>
    </xf>
    <xf numFmtId="1" fontId="14" fillId="0" borderId="4" xfId="0" applyNumberFormat="1" applyFont="1" applyFill="1" applyBorder="1" applyAlignment="1"/>
    <xf numFmtId="0" fontId="16" fillId="0" borderId="4" xfId="0" applyFont="1" applyFill="1" applyBorder="1" applyAlignment="1"/>
    <xf numFmtId="0" fontId="0" fillId="0" borderId="1" xfId="0" applyFill="1" applyBorder="1"/>
    <xf numFmtId="1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" fontId="9" fillId="0" borderId="20" xfId="0" applyNumberFormat="1" applyFont="1" applyFill="1" applyBorder="1" applyAlignment="1">
      <alignment horizontal="center" vertical="center" textRotation="90"/>
    </xf>
    <xf numFmtId="0" fontId="29" fillId="0" borderId="20" xfId="21" applyFont="1" applyFill="1" applyBorder="1"/>
    <xf numFmtId="0" fontId="29" fillId="0" borderId="20" xfId="0" applyFont="1" applyFill="1" applyBorder="1"/>
    <xf numFmtId="0" fontId="37" fillId="0" borderId="20" xfId="0" applyFont="1" applyFill="1" applyBorder="1"/>
    <xf numFmtId="0" fontId="30" fillId="0" borderId="20" xfId="0" applyFont="1" applyFill="1" applyBorder="1"/>
    <xf numFmtId="0" fontId="27" fillId="0" borderId="20" xfId="0" applyFont="1" applyFill="1" applyBorder="1" applyAlignment="1">
      <alignment horizontal="center" vertical="center" textRotation="90"/>
    </xf>
    <xf numFmtId="0" fontId="29" fillId="0" borderId="20" xfId="0" applyFont="1" applyFill="1" applyBorder="1" applyAlignment="1">
      <alignment horizontal="center" vertical="center"/>
    </xf>
    <xf numFmtId="1" fontId="0" fillId="0" borderId="0" xfId="0" applyNumberFormat="1" applyFont="1" applyFill="1" applyAlignment="1"/>
    <xf numFmtId="0" fontId="0" fillId="0" borderId="0" xfId="0" applyFont="1" applyFill="1" applyAlignment="1"/>
    <xf numFmtId="1" fontId="10" fillId="0" borderId="20" xfId="0" applyNumberFormat="1" applyFont="1" applyFill="1" applyBorder="1" applyAlignment="1">
      <alignment horizontal="left" vertical="center"/>
    </xf>
    <xf numFmtId="0" fontId="29" fillId="0" borderId="20" xfId="0" applyFont="1" applyFill="1" applyBorder="1" applyAlignment="1">
      <alignment horizontal="right" vertical="center"/>
    </xf>
    <xf numFmtId="0" fontId="29" fillId="0" borderId="20" xfId="0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0" fontId="11" fillId="0" borderId="0" xfId="0" applyFont="1" applyFill="1" applyBorder="1" applyAlignment="1">
      <alignment readingOrder="2"/>
    </xf>
    <xf numFmtId="0" fontId="29" fillId="0" borderId="22" xfId="0" applyFont="1" applyFill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29" fillId="0" borderId="20" xfId="1" applyFont="1" applyFill="1" applyBorder="1" applyAlignment="1">
      <alignment horizontal="right"/>
    </xf>
    <xf numFmtId="0" fontId="29" fillId="0" borderId="20" xfId="1" applyFont="1" applyFill="1" applyBorder="1" applyAlignment="1">
      <alignment horizontal="right" vertical="center"/>
    </xf>
    <xf numFmtId="0" fontId="29" fillId="0" borderId="20" xfId="1" applyFont="1" applyFill="1" applyBorder="1"/>
    <xf numFmtId="0" fontId="29" fillId="0" borderId="20" xfId="1" applyFont="1" applyFill="1" applyBorder="1" applyAlignment="1">
      <alignment vertical="center" wrapText="1"/>
    </xf>
    <xf numFmtId="0" fontId="29" fillId="0" borderId="20" xfId="1" applyFont="1" applyFill="1" applyBorder="1" applyAlignment="1">
      <alignment wrapText="1"/>
    </xf>
    <xf numFmtId="0" fontId="29" fillId="0" borderId="20" xfId="1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Alignment="1">
      <alignment horizontal="center" vertical="center"/>
    </xf>
    <xf numFmtId="3" fontId="0" fillId="0" borderId="0" xfId="0" applyNumberFormat="1" applyFill="1" applyBorder="1"/>
    <xf numFmtId="0" fontId="29" fillId="0" borderId="20" xfId="0" applyFont="1" applyFill="1" applyBorder="1" applyAlignment="1"/>
    <xf numFmtId="0" fontId="29" fillId="0" borderId="20" xfId="1" applyFont="1" applyFill="1" applyBorder="1" applyAlignment="1"/>
    <xf numFmtId="0" fontId="0" fillId="0" borderId="34" xfId="0" applyBorder="1"/>
    <xf numFmtId="0" fontId="0" fillId="2" borderId="34" xfId="0" applyFill="1" applyBorder="1"/>
    <xf numFmtId="0" fontId="0" fillId="2" borderId="33" xfId="0" applyFill="1" applyBorder="1"/>
    <xf numFmtId="0" fontId="0" fillId="2" borderId="0" xfId="0" applyFill="1"/>
    <xf numFmtId="0" fontId="10" fillId="0" borderId="35" xfId="0" applyFont="1" applyFill="1" applyBorder="1" applyAlignment="1"/>
    <xf numFmtId="0" fontId="10" fillId="0" borderId="36" xfId="0" applyFont="1" applyFill="1" applyBorder="1" applyAlignment="1"/>
    <xf numFmtId="0" fontId="16" fillId="0" borderId="35" xfId="0" applyFont="1" applyFill="1" applyBorder="1" applyAlignment="1"/>
    <xf numFmtId="1" fontId="14" fillId="0" borderId="20" xfId="0" applyNumberFormat="1" applyFont="1" applyFill="1" applyBorder="1" applyAlignment="1">
      <alignment horizontal="left"/>
    </xf>
    <xf numFmtId="0" fontId="14" fillId="0" borderId="20" xfId="0" applyFont="1" applyFill="1" applyBorder="1" applyAlignment="1">
      <alignment horizontal="left"/>
    </xf>
    <xf numFmtId="1" fontId="14" fillId="0" borderId="46" xfId="0" applyNumberFormat="1" applyFont="1" applyFill="1" applyBorder="1" applyAlignment="1">
      <alignment horizontal="left" vertical="center" wrapText="1"/>
    </xf>
    <xf numFmtId="0" fontId="10" fillId="0" borderId="46" xfId="0" applyFont="1" applyFill="1" applyBorder="1" applyAlignment="1"/>
    <xf numFmtId="0" fontId="29" fillId="0" borderId="47" xfId="13" applyFont="1" applyFill="1" applyBorder="1"/>
    <xf numFmtId="0" fontId="29" fillId="0" borderId="47" xfId="13" applyFont="1" applyFill="1" applyBorder="1" applyAlignment="1">
      <alignment vertical="center"/>
    </xf>
    <xf numFmtId="0" fontId="29" fillId="0" borderId="47" xfId="13" applyFont="1" applyFill="1" applyBorder="1" applyAlignment="1">
      <alignment horizontal="right"/>
    </xf>
    <xf numFmtId="0" fontId="29" fillId="0" borderId="22" xfId="1" applyFont="1" applyFill="1" applyBorder="1"/>
    <xf numFmtId="0" fontId="29" fillId="0" borderId="18" xfId="1" applyFont="1" applyFill="1" applyBorder="1" applyAlignment="1">
      <alignment horizontal="right"/>
    </xf>
    <xf numFmtId="0" fontId="29" fillId="0" borderId="18" xfId="1" applyFont="1" applyFill="1" applyBorder="1"/>
    <xf numFmtId="0" fontId="27" fillId="0" borderId="56" xfId="13" applyFont="1" applyFill="1" applyBorder="1" applyAlignment="1">
      <alignment horizontal="center" vertical="center" textRotation="90"/>
    </xf>
    <xf numFmtId="1" fontId="23" fillId="0" borderId="0" xfId="0" applyNumberFormat="1" applyFont="1" applyFill="1" applyBorder="1" applyAlignment="1"/>
    <xf numFmtId="3" fontId="39" fillId="0" borderId="0" xfId="0" applyNumberFormat="1" applyFont="1" applyFill="1"/>
    <xf numFmtId="0" fontId="39" fillId="0" borderId="0" xfId="0" applyFont="1" applyFill="1"/>
    <xf numFmtId="3" fontId="39" fillId="0" borderId="0" xfId="0" applyNumberFormat="1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33" fillId="0" borderId="0" xfId="0" applyFont="1" applyFill="1" applyBorder="1" applyAlignment="1">
      <alignment vertical="center" wrapText="1" readingOrder="2"/>
    </xf>
    <xf numFmtId="0" fontId="39" fillId="0" borderId="0" xfId="0" applyFont="1" applyFill="1" applyAlignment="1"/>
    <xf numFmtId="0" fontId="40" fillId="0" borderId="0" xfId="0" applyFont="1" applyFill="1"/>
    <xf numFmtId="3" fontId="40" fillId="0" borderId="0" xfId="0" applyNumberFormat="1" applyFont="1" applyFill="1"/>
    <xf numFmtId="0" fontId="10" fillId="0" borderId="20" xfId="0" applyFont="1" applyFill="1" applyBorder="1" applyAlignment="1">
      <alignment horizontal="left" vertical="center" wrapText="1"/>
    </xf>
    <xf numFmtId="1" fontId="10" fillId="0" borderId="4" xfId="0" applyNumberFormat="1" applyFont="1" applyFill="1" applyBorder="1" applyAlignment="1">
      <alignment horizontal="left" vertical="center" wrapText="1"/>
    </xf>
    <xf numFmtId="0" fontId="29" fillId="0" borderId="49" xfId="13" applyFont="1" applyFill="1" applyBorder="1" applyAlignment="1">
      <alignment vertical="center"/>
    </xf>
    <xf numFmtId="1" fontId="9" fillId="0" borderId="20" xfId="13" applyNumberFormat="1" applyFont="1" applyFill="1" applyBorder="1" applyAlignment="1">
      <alignment horizontal="center" vertical="center" textRotation="90"/>
    </xf>
    <xf numFmtId="0" fontId="12" fillId="0" borderId="20" xfId="0" applyFont="1" applyFill="1" applyBorder="1" applyAlignment="1">
      <alignment horizontal="center" textRotation="90"/>
    </xf>
    <xf numFmtId="0" fontId="16" fillId="0" borderId="31" xfId="0" applyFont="1" applyFill="1" applyBorder="1" applyAlignment="1"/>
    <xf numFmtId="0" fontId="10" fillId="0" borderId="66" xfId="0" applyFont="1" applyFill="1" applyBorder="1" applyAlignment="1"/>
    <xf numFmtId="1" fontId="10" fillId="0" borderId="6" xfId="13" applyNumberFormat="1" applyFont="1" applyFill="1" applyBorder="1" applyAlignment="1">
      <alignment vertical="center"/>
    </xf>
    <xf numFmtId="2" fontId="10" fillId="0" borderId="6" xfId="13" applyNumberFormat="1" applyFont="1" applyFill="1" applyBorder="1" applyAlignment="1">
      <alignment vertical="center"/>
    </xf>
    <xf numFmtId="1" fontId="10" fillId="0" borderId="25" xfId="13" applyNumberFormat="1" applyFont="1" applyFill="1" applyBorder="1" applyAlignment="1">
      <alignment vertical="center"/>
    </xf>
    <xf numFmtId="1" fontId="10" fillId="0" borderId="0" xfId="13" applyNumberFormat="1" applyFont="1" applyFill="1" applyBorder="1" applyAlignment="1">
      <alignment vertical="center"/>
    </xf>
    <xf numFmtId="1" fontId="10" fillId="0" borderId="18" xfId="0" applyNumberFormat="1" applyFont="1" applyFill="1" applyBorder="1" applyAlignment="1">
      <alignment vertical="center"/>
    </xf>
    <xf numFmtId="1" fontId="10" fillId="0" borderId="22" xfId="0" applyNumberFormat="1" applyFont="1" applyFill="1" applyBorder="1" applyAlignment="1">
      <alignment vertical="center"/>
    </xf>
    <xf numFmtId="0" fontId="35" fillId="0" borderId="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1" fontId="41" fillId="0" borderId="0" xfId="0" applyNumberFormat="1" applyFont="1" applyFill="1" applyAlignment="1"/>
    <xf numFmtId="0" fontId="27" fillId="0" borderId="0" xfId="0" applyFont="1" applyFill="1" applyBorder="1" applyAlignment="1">
      <alignment vertical="center" wrapText="1" readingOrder="2"/>
    </xf>
    <xf numFmtId="1" fontId="41" fillId="0" borderId="0" xfId="0" applyNumberFormat="1" applyFont="1" applyFill="1"/>
    <xf numFmtId="0" fontId="29" fillId="0" borderId="0" xfId="13" applyFont="1" applyFill="1" applyBorder="1" applyAlignment="1">
      <alignment vertical="center" wrapText="1"/>
    </xf>
    <xf numFmtId="1" fontId="29" fillId="0" borderId="0" xfId="13" applyNumberFormat="1" applyFont="1" applyFill="1" applyBorder="1" applyAlignment="1">
      <alignment vertical="center" wrapText="1"/>
    </xf>
    <xf numFmtId="1" fontId="41" fillId="0" borderId="0" xfId="0" applyNumberFormat="1" applyFont="1" applyFill="1" applyAlignment="1">
      <alignment vertical="center"/>
    </xf>
    <xf numFmtId="1" fontId="10" fillId="0" borderId="0" xfId="0" applyNumberFormat="1" applyFont="1" applyFill="1" applyBorder="1" applyAlignment="1">
      <alignment vertical="center"/>
    </xf>
    <xf numFmtId="0" fontId="29" fillId="0" borderId="0" xfId="0" applyFont="1" applyFill="1" applyAlignment="1">
      <alignment horizontal="right" vertical="center"/>
    </xf>
    <xf numFmtId="165" fontId="10" fillId="0" borderId="0" xfId="0" applyNumberFormat="1" applyFont="1" applyFill="1" applyAlignment="1">
      <alignment horizontal="center" vertical="center"/>
    </xf>
    <xf numFmtId="0" fontId="29" fillId="0" borderId="0" xfId="0" applyFont="1" applyFill="1" applyBorder="1" applyAlignment="1">
      <alignment vertical="center" wrapText="1" readingOrder="2"/>
    </xf>
    <xf numFmtId="1" fontId="37" fillId="0" borderId="0" xfId="0" applyNumberFormat="1" applyFont="1" applyFill="1" applyAlignment="1"/>
    <xf numFmtId="1" fontId="29" fillId="0" borderId="0" xfId="0" applyNumberFormat="1" applyFont="1" applyFill="1" applyBorder="1" applyAlignment="1"/>
    <xf numFmtId="0" fontId="41" fillId="0" borderId="0" xfId="0" applyFont="1" applyFill="1"/>
    <xf numFmtId="3" fontId="41" fillId="0" borderId="0" xfId="0" applyNumberFormat="1" applyFont="1" applyFill="1"/>
    <xf numFmtId="0" fontId="37" fillId="0" borderId="0" xfId="0" applyFont="1" applyFill="1"/>
    <xf numFmtId="0" fontId="10" fillId="0" borderId="0" xfId="5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38" fillId="0" borderId="0" xfId="5" applyFont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9" fillId="0" borderId="19" xfId="0" applyFont="1" applyFill="1" applyBorder="1" applyAlignment="1">
      <alignment horizontal="center" vertical="center"/>
    </xf>
    <xf numFmtId="0" fontId="9" fillId="0" borderId="59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 vertical="center" textRotation="90"/>
    </xf>
    <xf numFmtId="0" fontId="29" fillId="0" borderId="20" xfId="0" applyFont="1" applyFill="1" applyBorder="1" applyAlignment="1">
      <alignment horizontal="right"/>
    </xf>
    <xf numFmtId="0" fontId="9" fillId="0" borderId="20" xfId="0" applyFont="1" applyFill="1" applyBorder="1" applyAlignment="1">
      <alignment horizontal="center" vertical="center" textRotation="90"/>
    </xf>
    <xf numFmtId="0" fontId="27" fillId="0" borderId="26" xfId="0" applyFont="1" applyFill="1" applyBorder="1" applyAlignment="1">
      <alignment horizontal="center" vertical="center" textRotation="90"/>
    </xf>
    <xf numFmtId="0" fontId="27" fillId="0" borderId="24" xfId="0" applyFont="1" applyFill="1" applyBorder="1" applyAlignment="1">
      <alignment horizontal="center" vertical="center" textRotation="90"/>
    </xf>
    <xf numFmtId="0" fontId="27" fillId="0" borderId="30" xfId="0" applyFont="1" applyFill="1" applyBorder="1" applyAlignment="1">
      <alignment horizontal="center" vertical="center" textRotation="90"/>
    </xf>
    <xf numFmtId="0" fontId="29" fillId="0" borderId="27" xfId="0" applyFont="1" applyFill="1" applyBorder="1" applyAlignment="1">
      <alignment horizontal="right"/>
    </xf>
    <xf numFmtId="0" fontId="9" fillId="0" borderId="27" xfId="0" applyFont="1" applyFill="1" applyBorder="1" applyAlignment="1">
      <alignment horizontal="center" vertical="center" textRotation="90"/>
    </xf>
    <xf numFmtId="0" fontId="9" fillId="0" borderId="4" xfId="0" applyFont="1" applyFill="1" applyBorder="1" applyAlignment="1">
      <alignment horizontal="center" vertical="center" textRotation="90"/>
    </xf>
    <xf numFmtId="0" fontId="9" fillId="0" borderId="31" xfId="0" applyFont="1" applyFill="1" applyBorder="1" applyAlignment="1">
      <alignment horizontal="center" vertical="center" textRotation="90"/>
    </xf>
    <xf numFmtId="0" fontId="29" fillId="0" borderId="4" xfId="0" applyFont="1" applyFill="1" applyBorder="1" applyAlignment="1">
      <alignment horizontal="right"/>
    </xf>
    <xf numFmtId="0" fontId="29" fillId="0" borderId="31" xfId="0" applyFont="1" applyFill="1" applyBorder="1" applyAlignment="1">
      <alignment horizontal="right"/>
    </xf>
    <xf numFmtId="0" fontId="27" fillId="0" borderId="59" xfId="0" applyFont="1" applyFill="1" applyBorder="1" applyAlignment="1">
      <alignment horizontal="center"/>
    </xf>
    <xf numFmtId="0" fontId="27" fillId="0" borderId="29" xfId="13" applyFont="1" applyFill="1" applyBorder="1" applyAlignment="1">
      <alignment horizontal="center" vertical="center"/>
    </xf>
    <xf numFmtId="0" fontId="27" fillId="0" borderId="23" xfId="13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right"/>
    </xf>
    <xf numFmtId="0" fontId="29" fillId="0" borderId="6" xfId="0" applyFont="1" applyFill="1" applyBorder="1" applyAlignment="1">
      <alignment horizontal="right"/>
    </xf>
    <xf numFmtId="0" fontId="29" fillId="0" borderId="3" xfId="0" applyFont="1" applyFill="1" applyBorder="1" applyAlignment="1">
      <alignment horizontal="right" vertical="center" wrapText="1"/>
    </xf>
    <xf numFmtId="0" fontId="29" fillId="0" borderId="6" xfId="0" applyFont="1" applyFill="1" applyBorder="1" applyAlignment="1">
      <alignment horizontal="right" vertical="center" wrapText="1"/>
    </xf>
    <xf numFmtId="0" fontId="29" fillId="0" borderId="37" xfId="0" applyFont="1" applyFill="1" applyBorder="1" applyAlignment="1">
      <alignment horizontal="right"/>
    </xf>
    <xf numFmtId="0" fontId="29" fillId="0" borderId="35" xfId="0" applyFont="1" applyFill="1" applyBorder="1" applyAlignment="1">
      <alignment horizontal="right"/>
    </xf>
    <xf numFmtId="0" fontId="29" fillId="0" borderId="5" xfId="0" applyFont="1" applyFill="1" applyBorder="1" applyAlignment="1">
      <alignment horizontal="right"/>
    </xf>
    <xf numFmtId="0" fontId="36" fillId="0" borderId="0" xfId="0" applyFont="1" applyFill="1" applyBorder="1" applyAlignment="1">
      <alignment horizontal="right" vertical="center" wrapText="1" readingOrder="2"/>
    </xf>
    <xf numFmtId="0" fontId="11" fillId="0" borderId="0" xfId="0" applyFont="1" applyFill="1" applyBorder="1" applyAlignment="1">
      <alignment horizontal="left" vertical="center" wrapText="1" readingOrder="1"/>
    </xf>
    <xf numFmtId="0" fontId="15" fillId="0" borderId="20" xfId="0" applyFont="1" applyFill="1" applyBorder="1" applyAlignment="1">
      <alignment horizontal="center" vertical="center" textRotation="90"/>
    </xf>
    <xf numFmtId="0" fontId="27" fillId="0" borderId="4" xfId="0" applyFont="1" applyFill="1" applyBorder="1" applyAlignment="1">
      <alignment horizontal="center" vertical="center" textRotation="90"/>
    </xf>
    <xf numFmtId="1" fontId="15" fillId="0" borderId="4" xfId="0" applyNumberFormat="1" applyFont="1" applyFill="1" applyBorder="1" applyAlignment="1">
      <alignment horizontal="center" vertical="center" textRotation="90"/>
    </xf>
    <xf numFmtId="0" fontId="27" fillId="0" borderId="48" xfId="0" applyFont="1" applyFill="1" applyBorder="1" applyAlignment="1">
      <alignment horizontal="center" vertical="center" textRotation="90"/>
    </xf>
    <xf numFmtId="0" fontId="29" fillId="0" borderId="0" xfId="0" applyFont="1" applyFill="1" applyBorder="1" applyAlignment="1">
      <alignment horizontal="right"/>
    </xf>
    <xf numFmtId="0" fontId="29" fillId="0" borderId="45" xfId="0" applyFont="1" applyFill="1" applyBorder="1" applyAlignment="1">
      <alignment horizontal="right"/>
    </xf>
    <xf numFmtId="0" fontId="9" fillId="0" borderId="47" xfId="0" applyFont="1" applyFill="1" applyBorder="1" applyAlignment="1">
      <alignment horizontal="center" vertical="center" textRotation="90"/>
    </xf>
    <xf numFmtId="0" fontId="29" fillId="0" borderId="36" xfId="0" applyFont="1" applyFill="1" applyBorder="1" applyAlignment="1">
      <alignment horizontal="right"/>
    </xf>
    <xf numFmtId="0" fontId="27" fillId="0" borderId="36" xfId="0" applyFont="1" applyFill="1" applyBorder="1" applyAlignment="1">
      <alignment horizontal="center" vertical="center" textRotation="90"/>
    </xf>
    <xf numFmtId="0" fontId="9" fillId="0" borderId="36" xfId="0" applyFont="1" applyFill="1" applyBorder="1" applyAlignment="1">
      <alignment horizontal="center" vertical="center" textRotation="90"/>
    </xf>
    <xf numFmtId="0" fontId="9" fillId="0" borderId="35" xfId="0" applyFont="1" applyFill="1" applyBorder="1" applyAlignment="1">
      <alignment horizontal="center" vertical="center" textRotation="90"/>
    </xf>
    <xf numFmtId="0" fontId="29" fillId="0" borderId="5" xfId="0" applyFont="1" applyFill="1" applyBorder="1" applyAlignment="1">
      <alignment horizontal="right" vertical="center"/>
    </xf>
    <xf numFmtId="0" fontId="29" fillId="0" borderId="4" xfId="0" applyFont="1" applyFill="1" applyBorder="1" applyAlignment="1">
      <alignment horizontal="right" vertical="center"/>
    </xf>
    <xf numFmtId="0" fontId="27" fillId="0" borderId="38" xfId="0" applyFont="1" applyFill="1" applyBorder="1" applyAlignment="1">
      <alignment horizontal="center" vertical="center" textRotation="90"/>
    </xf>
    <xf numFmtId="0" fontId="27" fillId="0" borderId="39" xfId="0" applyFont="1" applyFill="1" applyBorder="1" applyAlignment="1">
      <alignment horizontal="center" vertical="center" textRotation="90"/>
    </xf>
    <xf numFmtId="0" fontId="27" fillId="0" borderId="67" xfId="0" applyFont="1" applyFill="1" applyBorder="1" applyAlignment="1">
      <alignment horizontal="center" vertical="center"/>
    </xf>
    <xf numFmtId="0" fontId="9" fillId="0" borderId="67" xfId="0" applyFont="1" applyFill="1" applyBorder="1" applyAlignment="1">
      <alignment horizontal="center" vertical="center"/>
    </xf>
    <xf numFmtId="0" fontId="27" fillId="0" borderId="66" xfId="0" applyFont="1" applyFill="1" applyBorder="1" applyAlignment="1">
      <alignment horizontal="center" vertical="center" textRotation="90"/>
    </xf>
    <xf numFmtId="0" fontId="29" fillId="0" borderId="66" xfId="0" applyFont="1" applyFill="1" applyBorder="1" applyAlignment="1">
      <alignment horizontal="right"/>
    </xf>
    <xf numFmtId="0" fontId="9" fillId="0" borderId="66" xfId="0" applyFont="1" applyFill="1" applyBorder="1" applyAlignment="1">
      <alignment horizontal="center" vertical="center" textRotation="90"/>
    </xf>
    <xf numFmtId="0" fontId="27" fillId="0" borderId="35" xfId="0" applyFont="1" applyFill="1" applyBorder="1" applyAlignment="1">
      <alignment horizontal="center" vertical="center" textRotation="90"/>
    </xf>
    <xf numFmtId="0" fontId="27" fillId="0" borderId="31" xfId="0" applyFont="1" applyFill="1" applyBorder="1" applyAlignment="1">
      <alignment horizontal="center" vertical="center" textRotation="90"/>
    </xf>
    <xf numFmtId="0" fontId="3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27" fillId="0" borderId="19" xfId="0" applyFont="1" applyFill="1" applyBorder="1" applyAlignment="1">
      <alignment horizontal="center"/>
    </xf>
    <xf numFmtId="0" fontId="27" fillId="0" borderId="59" xfId="13" applyFont="1" applyFill="1" applyBorder="1" applyAlignment="1">
      <alignment horizontal="center" vertical="center"/>
    </xf>
    <xf numFmtId="0" fontId="9" fillId="0" borderId="59" xfId="13" applyFont="1" applyFill="1" applyBorder="1" applyAlignment="1">
      <alignment horizontal="center" vertical="center"/>
    </xf>
    <xf numFmtId="0" fontId="27" fillId="0" borderId="56" xfId="13" applyFont="1" applyFill="1" applyBorder="1" applyAlignment="1">
      <alignment horizontal="center" vertical="center" textRotation="90"/>
    </xf>
    <xf numFmtId="1" fontId="9" fillId="0" borderId="20" xfId="13" applyNumberFormat="1" applyFont="1" applyFill="1" applyBorder="1" applyAlignment="1">
      <alignment horizontal="center" vertical="center" textRotation="90" wrapText="1"/>
    </xf>
    <xf numFmtId="0" fontId="31" fillId="0" borderId="0" xfId="0" applyFont="1" applyFill="1" applyBorder="1" applyAlignment="1">
      <alignment horizontal="center" wrapText="1"/>
    </xf>
    <xf numFmtId="0" fontId="9" fillId="0" borderId="20" xfId="13" applyFont="1" applyFill="1" applyBorder="1" applyAlignment="1">
      <alignment horizontal="center" vertical="center" textRotation="90"/>
    </xf>
    <xf numFmtId="0" fontId="9" fillId="0" borderId="0" xfId="0" applyFont="1" applyFill="1" applyBorder="1" applyAlignment="1">
      <alignment horizontal="center" wrapText="1"/>
    </xf>
    <xf numFmtId="0" fontId="27" fillId="0" borderId="52" xfId="13" applyFont="1" applyFill="1" applyBorder="1" applyAlignment="1">
      <alignment horizontal="center" vertical="center"/>
    </xf>
    <xf numFmtId="0" fontId="27" fillId="0" borderId="54" xfId="13" applyFont="1" applyFill="1" applyBorder="1" applyAlignment="1">
      <alignment horizontal="center" vertical="center"/>
    </xf>
    <xf numFmtId="0" fontId="9" fillId="0" borderId="12" xfId="13" applyFont="1" applyFill="1" applyBorder="1" applyAlignment="1">
      <alignment horizontal="center" vertical="center"/>
    </xf>
    <xf numFmtId="0" fontId="9" fillId="0" borderId="17" xfId="13" applyFont="1" applyFill="1" applyBorder="1" applyAlignment="1">
      <alignment horizontal="center" vertical="center"/>
    </xf>
    <xf numFmtId="0" fontId="9" fillId="0" borderId="59" xfId="13" applyFont="1" applyFill="1" applyBorder="1" applyAlignment="1">
      <alignment horizontal="center"/>
    </xf>
    <xf numFmtId="0" fontId="29" fillId="0" borderId="0" xfId="13" applyFont="1" applyFill="1" applyBorder="1" applyAlignment="1">
      <alignment horizontal="right" vertical="center" wrapText="1" readingOrder="2"/>
    </xf>
    <xf numFmtId="0" fontId="9" fillId="0" borderId="19" xfId="13" applyFont="1" applyFill="1" applyBorder="1" applyAlignment="1">
      <alignment horizontal="center"/>
    </xf>
    <xf numFmtId="0" fontId="27" fillId="0" borderId="19" xfId="13" applyFont="1" applyFill="1" applyBorder="1" applyAlignment="1">
      <alignment horizontal="center"/>
    </xf>
    <xf numFmtId="0" fontId="27" fillId="0" borderId="46" xfId="13" applyFont="1" applyFill="1" applyBorder="1" applyAlignment="1">
      <alignment horizontal="center" vertical="center" textRotation="90"/>
    </xf>
    <xf numFmtId="0" fontId="9" fillId="0" borderId="7" xfId="13" applyFont="1" applyFill="1" applyBorder="1" applyAlignment="1">
      <alignment horizontal="center" vertical="center" textRotation="90"/>
    </xf>
    <xf numFmtId="1" fontId="9" fillId="0" borderId="20" xfId="13" applyNumberFormat="1" applyFont="1" applyFill="1" applyBorder="1" applyAlignment="1">
      <alignment horizontal="center" vertical="center" textRotation="90"/>
    </xf>
    <xf numFmtId="0" fontId="27" fillId="0" borderId="57" xfId="13" applyFont="1" applyFill="1" applyBorder="1" applyAlignment="1">
      <alignment horizontal="center" vertical="center" textRotation="90"/>
    </xf>
    <xf numFmtId="0" fontId="9" fillId="0" borderId="21" xfId="13" applyFont="1" applyFill="1" applyBorder="1" applyAlignment="1">
      <alignment horizontal="center" vertical="center" textRotation="90"/>
    </xf>
    <xf numFmtId="0" fontId="27" fillId="0" borderId="59" xfId="13" applyFont="1" applyFill="1" applyBorder="1" applyAlignment="1">
      <alignment horizontal="center"/>
    </xf>
    <xf numFmtId="0" fontId="29" fillId="0" borderId="0" xfId="0" applyFont="1" applyFill="1" applyAlignment="1">
      <alignment horizontal="right"/>
    </xf>
    <xf numFmtId="0" fontId="27" fillId="0" borderId="0" xfId="0" applyFont="1" applyFill="1" applyBorder="1" applyAlignment="1">
      <alignment horizontal="right" vertical="center" wrapText="1" readingOrder="2"/>
    </xf>
    <xf numFmtId="0" fontId="29" fillId="0" borderId="56" xfId="13" applyFont="1" applyFill="1" applyBorder="1" applyAlignment="1">
      <alignment horizontal="center"/>
    </xf>
    <xf numFmtId="0" fontId="29" fillId="0" borderId="47" xfId="13" applyFont="1" applyFill="1" applyBorder="1" applyAlignment="1">
      <alignment horizontal="center"/>
    </xf>
    <xf numFmtId="0" fontId="10" fillId="0" borderId="3" xfId="13" applyFont="1" applyFill="1" applyBorder="1" applyAlignment="1">
      <alignment horizontal="center"/>
    </xf>
    <xf numFmtId="0" fontId="10" fillId="0" borderId="6" xfId="13" applyFont="1" applyFill="1" applyBorder="1" applyAlignment="1">
      <alignment horizontal="center"/>
    </xf>
    <xf numFmtId="0" fontId="10" fillId="0" borderId="0" xfId="0" applyFont="1" applyFill="1" applyBorder="1" applyAlignment="1">
      <alignment horizontal="left" vertical="center" wrapText="1" readingOrder="1"/>
    </xf>
    <xf numFmtId="1" fontId="10" fillId="0" borderId="0" xfId="0" applyNumberFormat="1" applyFont="1" applyFill="1" applyAlignment="1">
      <alignment horizontal="left"/>
    </xf>
    <xf numFmtId="0" fontId="9" fillId="0" borderId="13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9" fillId="0" borderId="59" xfId="0" applyFont="1" applyFill="1" applyBorder="1" applyAlignment="1">
      <alignment horizontal="center" vertical="center"/>
    </xf>
    <xf numFmtId="0" fontId="27" fillId="0" borderId="59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/>
    </xf>
    <xf numFmtId="1" fontId="10" fillId="0" borderId="2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1" fontId="9" fillId="0" borderId="20" xfId="0" applyNumberFormat="1" applyFont="1" applyFill="1" applyBorder="1" applyAlignment="1">
      <alignment horizontal="center" vertical="center" textRotation="90" wrapText="1"/>
    </xf>
    <xf numFmtId="0" fontId="4" fillId="0" borderId="20" xfId="0" applyFont="1" applyFill="1" applyBorder="1" applyAlignment="1">
      <alignment horizontal="center" vertical="center" textRotation="90"/>
    </xf>
    <xf numFmtId="0" fontId="9" fillId="0" borderId="70" xfId="0" applyFont="1" applyFill="1" applyBorder="1" applyAlignment="1">
      <alignment horizontal="center" vertical="center" textRotation="90"/>
    </xf>
    <xf numFmtId="0" fontId="9" fillId="0" borderId="21" xfId="0" applyFont="1" applyFill="1" applyBorder="1" applyAlignment="1">
      <alignment horizontal="center" vertical="center" textRotation="90"/>
    </xf>
    <xf numFmtId="0" fontId="9" fillId="0" borderId="68" xfId="0" applyFont="1" applyFill="1" applyBorder="1" applyAlignment="1">
      <alignment horizontal="center" vertical="center"/>
    </xf>
    <xf numFmtId="0" fontId="9" fillId="0" borderId="69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right" vertical="center"/>
    </xf>
    <xf numFmtId="1" fontId="10" fillId="0" borderId="0" xfId="0" applyNumberFormat="1" applyFont="1" applyFill="1" applyAlignment="1">
      <alignment horizontal="left" vertical="center"/>
    </xf>
    <xf numFmtId="0" fontId="29" fillId="0" borderId="0" xfId="0" applyFont="1" applyFill="1" applyBorder="1" applyAlignment="1">
      <alignment horizontal="right" vertical="center" wrapText="1" readingOrder="2"/>
    </xf>
    <xf numFmtId="0" fontId="29" fillId="0" borderId="20" xfId="0" applyFont="1" applyFill="1" applyBorder="1" applyAlignment="1">
      <alignment horizontal="right" vertical="center" indent="1"/>
    </xf>
    <xf numFmtId="1" fontId="9" fillId="0" borderId="60" xfId="13" applyNumberFormat="1" applyFont="1" applyFill="1" applyBorder="1" applyAlignment="1">
      <alignment horizontal="center"/>
    </xf>
    <xf numFmtId="0" fontId="27" fillId="0" borderId="60" xfId="13" applyFont="1" applyFill="1" applyBorder="1" applyAlignment="1">
      <alignment horizontal="center"/>
    </xf>
    <xf numFmtId="1" fontId="9" fillId="0" borderId="22" xfId="13" applyNumberFormat="1" applyFont="1" applyFill="1" applyBorder="1" applyAlignment="1">
      <alignment horizontal="center"/>
    </xf>
    <xf numFmtId="0" fontId="27" fillId="0" borderId="22" xfId="13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left"/>
    </xf>
    <xf numFmtId="0" fontId="27" fillId="0" borderId="60" xfId="0" applyFont="1" applyFill="1" applyBorder="1" applyAlignment="1">
      <alignment horizontal="center" vertical="center"/>
    </xf>
    <xf numFmtId="1" fontId="10" fillId="0" borderId="3" xfId="0" applyNumberFormat="1" applyFont="1" applyFill="1" applyBorder="1" applyAlignment="1">
      <alignment horizontal="left" vertical="center" wrapText="1" indent="1"/>
    </xf>
    <xf numFmtId="1" fontId="10" fillId="0" borderId="6" xfId="0" applyNumberFormat="1" applyFont="1" applyFill="1" applyBorder="1" applyAlignment="1">
      <alignment horizontal="left" vertical="center" wrapText="1" indent="1"/>
    </xf>
    <xf numFmtId="1" fontId="10" fillId="0" borderId="3" xfId="0" applyNumberFormat="1" applyFont="1" applyFill="1" applyBorder="1" applyAlignment="1">
      <alignment horizontal="left" vertical="center" indent="1"/>
    </xf>
    <xf numFmtId="1" fontId="10" fillId="0" borderId="6" xfId="0" applyNumberFormat="1" applyFont="1" applyFill="1" applyBorder="1" applyAlignment="1">
      <alignment horizontal="left" vertical="center" indent="1"/>
    </xf>
    <xf numFmtId="1" fontId="10" fillId="0" borderId="41" xfId="0" applyNumberFormat="1" applyFont="1" applyFill="1" applyBorder="1" applyAlignment="1">
      <alignment horizontal="left" vertical="center" wrapText="1" indent="1"/>
    </xf>
    <xf numFmtId="1" fontId="10" fillId="0" borderId="43" xfId="0" applyNumberFormat="1" applyFont="1" applyFill="1" applyBorder="1" applyAlignment="1">
      <alignment horizontal="left" vertical="center" wrapText="1" indent="1"/>
    </xf>
    <xf numFmtId="0" fontId="9" fillId="0" borderId="60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 textRotation="90"/>
    </xf>
    <xf numFmtId="0" fontId="9" fillId="0" borderId="22" xfId="0" applyFont="1" applyFill="1" applyBorder="1" applyAlignment="1">
      <alignment horizontal="center" vertical="center" textRotation="90"/>
    </xf>
    <xf numFmtId="1" fontId="9" fillId="0" borderId="60" xfId="13" applyNumberFormat="1" applyFont="1" applyFill="1" applyBorder="1" applyAlignment="1">
      <alignment horizontal="center" vertical="center"/>
    </xf>
    <xf numFmtId="0" fontId="27" fillId="0" borderId="60" xfId="13" applyFont="1" applyFill="1" applyBorder="1" applyAlignment="1">
      <alignment horizontal="center" vertical="center"/>
    </xf>
    <xf numFmtId="1" fontId="9" fillId="0" borderId="22" xfId="13" applyNumberFormat="1" applyFont="1" applyFill="1" applyBorder="1" applyAlignment="1">
      <alignment horizontal="center" vertical="center"/>
    </xf>
    <xf numFmtId="0" fontId="27" fillId="0" borderId="22" xfId="13" applyFont="1" applyFill="1" applyBorder="1" applyAlignment="1">
      <alignment horizontal="center" vertical="center"/>
    </xf>
    <xf numFmtId="0" fontId="27" fillId="0" borderId="20" xfId="1" applyFont="1" applyFill="1" applyBorder="1" applyAlignment="1">
      <alignment horizontal="center" vertical="center" textRotation="90"/>
    </xf>
    <xf numFmtId="0" fontId="9" fillId="0" borderId="20" xfId="1" applyFont="1" applyFill="1" applyBorder="1" applyAlignment="1">
      <alignment horizontal="center" vertical="center" textRotation="90"/>
    </xf>
    <xf numFmtId="1" fontId="9" fillId="0" borderId="13" xfId="13" applyNumberFormat="1" applyFont="1" applyFill="1" applyBorder="1" applyAlignment="1">
      <alignment horizontal="center" vertical="center"/>
    </xf>
    <xf numFmtId="0" fontId="27" fillId="0" borderId="13" xfId="13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 textRotation="90" wrapText="1"/>
    </xf>
    <xf numFmtId="0" fontId="29" fillId="0" borderId="0" xfId="0" applyFont="1" applyFill="1" applyBorder="1" applyAlignment="1">
      <alignment horizontal="right" wrapText="1" readingOrder="2"/>
    </xf>
    <xf numFmtId="1" fontId="10" fillId="0" borderId="41" xfId="0" applyNumberFormat="1" applyFont="1" applyFill="1" applyBorder="1" applyAlignment="1">
      <alignment horizontal="center" vertical="center"/>
    </xf>
    <xf numFmtId="1" fontId="10" fillId="0" borderId="43" xfId="0" applyNumberFormat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textRotation="90"/>
    </xf>
    <xf numFmtId="0" fontId="4" fillId="0" borderId="20" xfId="1" applyFont="1" applyFill="1" applyBorder="1" applyAlignment="1">
      <alignment horizontal="center" vertical="center" textRotation="90"/>
    </xf>
    <xf numFmtId="0" fontId="12" fillId="0" borderId="20" xfId="1" applyFont="1" applyFill="1" applyBorder="1" applyAlignment="1">
      <alignment horizontal="center" vertical="center" textRotation="90" wrapText="1"/>
    </xf>
    <xf numFmtId="0" fontId="12" fillId="0" borderId="20" xfId="1" applyFont="1" applyFill="1" applyBorder="1" applyAlignment="1">
      <alignment horizontal="center" vertical="center" textRotation="90"/>
    </xf>
    <xf numFmtId="0" fontId="29" fillId="0" borderId="20" xfId="0" applyFont="1" applyFill="1" applyBorder="1" applyAlignment="1">
      <alignment horizontal="right" vertical="center"/>
    </xf>
    <xf numFmtId="0" fontId="27" fillId="0" borderId="18" xfId="1" applyFont="1" applyFill="1" applyBorder="1" applyAlignment="1">
      <alignment horizontal="center" vertical="center" textRotation="90"/>
    </xf>
    <xf numFmtId="0" fontId="27" fillId="0" borderId="22" xfId="1" applyFont="1" applyFill="1" applyBorder="1" applyAlignment="1">
      <alignment horizontal="center" vertical="center" textRotation="90"/>
    </xf>
    <xf numFmtId="0" fontId="9" fillId="0" borderId="18" xfId="1" applyFont="1" applyFill="1" applyBorder="1" applyAlignment="1">
      <alignment horizontal="center" vertical="center" textRotation="90"/>
    </xf>
    <xf numFmtId="0" fontId="9" fillId="0" borderId="22" xfId="1" applyFont="1" applyFill="1" applyBorder="1" applyAlignment="1">
      <alignment horizontal="center" vertical="center" textRotation="90"/>
    </xf>
    <xf numFmtId="1" fontId="29" fillId="0" borderId="0" xfId="0" applyNumberFormat="1" applyFont="1" applyFill="1" applyBorder="1" applyAlignment="1">
      <alignment horizontal="left"/>
    </xf>
    <xf numFmtId="0" fontId="10" fillId="0" borderId="20" xfId="1" applyFont="1" applyFill="1" applyBorder="1" applyAlignment="1">
      <alignment horizontal="center" vertical="center" textRotation="90"/>
    </xf>
    <xf numFmtId="0" fontId="9" fillId="0" borderId="18" xfId="0" applyFont="1" applyFill="1" applyBorder="1" applyAlignment="1">
      <alignment horizontal="center" vertical="center" textRotation="90"/>
    </xf>
    <xf numFmtId="0" fontId="9" fillId="0" borderId="61" xfId="0" applyFont="1" applyFill="1" applyBorder="1" applyAlignment="1">
      <alignment horizontal="center" vertical="center"/>
    </xf>
    <xf numFmtId="0" fontId="9" fillId="0" borderId="62" xfId="0" applyFont="1" applyFill="1" applyBorder="1" applyAlignment="1">
      <alignment horizontal="center" vertical="center"/>
    </xf>
    <xf numFmtId="0" fontId="27" fillId="0" borderId="61" xfId="0" applyFont="1" applyFill="1" applyBorder="1" applyAlignment="1">
      <alignment horizontal="center" vertical="center"/>
    </xf>
    <xf numFmtId="0" fontId="27" fillId="0" borderId="62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42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right"/>
    </xf>
    <xf numFmtId="0" fontId="27" fillId="0" borderId="63" xfId="0" applyFont="1" applyFill="1" applyBorder="1" applyAlignment="1">
      <alignment horizontal="center" vertical="center"/>
    </xf>
    <xf numFmtId="0" fontId="27" fillId="0" borderId="64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9" fillId="0" borderId="65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 textRotation="90"/>
    </xf>
    <xf numFmtId="0" fontId="27" fillId="0" borderId="26" xfId="0" applyFont="1" applyFill="1" applyBorder="1" applyAlignment="1">
      <alignment horizontal="center" vertical="center"/>
    </xf>
    <xf numFmtId="0" fontId="27" fillId="0" borderId="27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 textRotation="90" wrapText="1"/>
    </xf>
    <xf numFmtId="0" fontId="9" fillId="0" borderId="20" xfId="0" applyFont="1" applyFill="1" applyBorder="1" applyAlignment="1">
      <alignment horizontal="center" vertical="center" textRotation="90" wrapText="1"/>
    </xf>
    <xf numFmtId="0" fontId="27" fillId="0" borderId="0" xfId="0" applyFont="1" applyFill="1" applyBorder="1" applyAlignment="1">
      <alignment horizontal="right"/>
    </xf>
    <xf numFmtId="0" fontId="9" fillId="0" borderId="22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/>
    </xf>
    <xf numFmtId="0" fontId="27" fillId="0" borderId="59" xfId="0" applyFont="1" applyFill="1" applyBorder="1" applyAlignment="1">
      <alignment horizontal="right"/>
    </xf>
    <xf numFmtId="0" fontId="27" fillId="0" borderId="2" xfId="13" applyFont="1" applyFill="1" applyBorder="1" applyAlignment="1">
      <alignment horizontal="right" vertical="center"/>
    </xf>
    <xf numFmtId="0" fontId="27" fillId="0" borderId="19" xfId="13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1" fontId="6" fillId="0" borderId="19" xfId="0" applyNumberFormat="1" applyFont="1" applyFill="1" applyBorder="1" applyAlignment="1">
      <alignment horizontal="right" vertical="center"/>
    </xf>
    <xf numFmtId="0" fontId="9" fillId="0" borderId="2" xfId="13" applyFont="1" applyFill="1" applyBorder="1" applyAlignment="1">
      <alignment horizontal="left" vertical="center"/>
    </xf>
    <xf numFmtId="0" fontId="9" fillId="0" borderId="19" xfId="13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left" vertical="center"/>
    </xf>
    <xf numFmtId="3" fontId="8" fillId="0" borderId="27" xfId="0" applyNumberFormat="1" applyFont="1" applyFill="1" applyBorder="1" applyAlignment="1"/>
    <xf numFmtId="3" fontId="8" fillId="0" borderId="4" xfId="0" applyNumberFormat="1" applyFont="1" applyFill="1" applyBorder="1" applyAlignment="1"/>
    <xf numFmtId="3" fontId="8" fillId="0" borderId="31" xfId="0" applyNumberFormat="1" applyFont="1" applyFill="1" applyBorder="1" applyAlignment="1"/>
    <xf numFmtId="3" fontId="4" fillId="0" borderId="59" xfId="0" applyNumberFormat="1" applyFont="1" applyFill="1" applyBorder="1" applyAlignment="1"/>
    <xf numFmtId="3" fontId="8" fillId="0" borderId="20" xfId="0" applyNumberFormat="1" applyFont="1" applyFill="1" applyBorder="1" applyAlignment="1"/>
    <xf numFmtId="3" fontId="8" fillId="0" borderId="0" xfId="0" applyNumberFormat="1" applyFont="1" applyFill="1" applyBorder="1" applyAlignment="1"/>
    <xf numFmtId="3" fontId="8" fillId="0" borderId="0" xfId="0" applyNumberFormat="1" applyFont="1" applyFill="1" applyBorder="1" applyAlignment="1">
      <alignment vertical="center"/>
    </xf>
    <xf numFmtId="3" fontId="8" fillId="0" borderId="20" xfId="0" applyNumberFormat="1" applyFont="1" applyFill="1" applyBorder="1" applyAlignment="1">
      <alignment vertical="center"/>
    </xf>
    <xf numFmtId="3" fontId="8" fillId="0" borderId="44" xfId="0" applyNumberFormat="1" applyFont="1" applyFill="1" applyBorder="1" applyAlignment="1"/>
    <xf numFmtId="3" fontId="8" fillId="0" borderId="48" xfId="0" applyNumberFormat="1" applyFont="1" applyFill="1" applyBorder="1" applyAlignment="1"/>
    <xf numFmtId="3" fontId="8" fillId="0" borderId="49" xfId="0" applyNumberFormat="1" applyFont="1" applyFill="1" applyBorder="1" applyAlignment="1"/>
    <xf numFmtId="0" fontId="28" fillId="0" borderId="9" xfId="0" applyFont="1" applyFill="1" applyBorder="1" applyAlignment="1">
      <alignment vertical="center"/>
    </xf>
    <xf numFmtId="0" fontId="28" fillId="0" borderId="8" xfId="0" applyFont="1" applyFill="1" applyBorder="1" applyAlignment="1">
      <alignment vertical="center"/>
    </xf>
    <xf numFmtId="1" fontId="28" fillId="0" borderId="10" xfId="0" applyNumberFormat="1" applyFont="1" applyFill="1" applyBorder="1" applyAlignment="1">
      <alignment vertical="center"/>
    </xf>
    <xf numFmtId="3" fontId="8" fillId="0" borderId="5" xfId="0" applyNumberFormat="1" applyFont="1" applyFill="1" applyBorder="1" applyAlignment="1"/>
    <xf numFmtId="3" fontId="8" fillId="0" borderId="35" xfId="0" applyNumberFormat="1" applyFont="1" applyFill="1" applyBorder="1" applyAlignment="1"/>
    <xf numFmtId="3" fontId="8" fillId="0" borderId="4" xfId="0" applyNumberFormat="1" applyFont="1" applyFill="1" applyBorder="1" applyAlignment="1">
      <alignment vertical="center"/>
    </xf>
    <xf numFmtId="3" fontId="8" fillId="0" borderId="66" xfId="0" applyNumberFormat="1" applyFont="1" applyFill="1" applyBorder="1" applyAlignment="1"/>
    <xf numFmtId="3" fontId="4" fillId="0" borderId="67" xfId="0" applyNumberFormat="1" applyFont="1" applyFill="1" applyBorder="1" applyAlignment="1"/>
    <xf numFmtId="3" fontId="4" fillId="0" borderId="19" xfId="0" applyNumberFormat="1" applyFont="1" applyFill="1" applyBorder="1" applyAlignment="1"/>
    <xf numFmtId="1" fontId="39" fillId="0" borderId="0" xfId="0" applyNumberFormat="1" applyFont="1" applyFill="1" applyAlignment="1"/>
    <xf numFmtId="1" fontId="0" fillId="0" borderId="0" xfId="0" applyNumberFormat="1" applyFill="1" applyAlignment="1"/>
    <xf numFmtId="0" fontId="0" fillId="0" borderId="0" xfId="0" applyFill="1" applyAlignment="1"/>
    <xf numFmtId="0" fontId="25" fillId="0" borderId="0" xfId="0" applyFont="1" applyFill="1" applyAlignment="1"/>
    <xf numFmtId="0" fontId="9" fillId="0" borderId="19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3" fontId="24" fillId="0" borderId="20" xfId="0" applyNumberFormat="1" applyFont="1" applyFill="1" applyBorder="1" applyAlignment="1">
      <alignment vertical="center" wrapText="1"/>
    </xf>
    <xf numFmtId="3" fontId="24" fillId="0" borderId="20" xfId="0" applyNumberFormat="1" applyFont="1" applyFill="1" applyBorder="1" applyAlignment="1">
      <alignment wrapText="1"/>
    </xf>
    <xf numFmtId="3" fontId="4" fillId="0" borderId="60" xfId="0" applyNumberFormat="1" applyFont="1" applyFill="1" applyBorder="1" applyAlignment="1">
      <alignment vertical="center"/>
    </xf>
    <xf numFmtId="3" fontId="24" fillId="0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" fontId="29" fillId="0" borderId="0" xfId="0" applyNumberFormat="1" applyFont="1" applyFill="1" applyAlignment="1">
      <alignment vertical="center"/>
    </xf>
    <xf numFmtId="3" fontId="4" fillId="0" borderId="64" xfId="0" applyNumberFormat="1" applyFont="1" applyFill="1" applyBorder="1" applyAlignment="1">
      <alignment vertical="center"/>
    </xf>
    <xf numFmtId="3" fontId="4" fillId="0" borderId="27" xfId="0" applyNumberFormat="1" applyFont="1" applyFill="1" applyBorder="1" applyAlignment="1">
      <alignment vertical="center"/>
    </xf>
    <xf numFmtId="1" fontId="10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ill="1" applyAlignment="1"/>
    <xf numFmtId="3" fontId="4" fillId="0" borderId="60" xfId="13" applyNumberFormat="1" applyFont="1" applyFill="1" applyBorder="1" applyAlignment="1">
      <alignment vertical="center"/>
    </xf>
    <xf numFmtId="3" fontId="4" fillId="0" borderId="22" xfId="13" applyNumberFormat="1" applyFont="1" applyFill="1" applyBorder="1" applyAlignment="1">
      <alignment vertical="center"/>
    </xf>
    <xf numFmtId="3" fontId="19" fillId="0" borderId="20" xfId="1" applyNumberFormat="1" applyFont="1" applyFill="1" applyBorder="1" applyAlignment="1">
      <alignment vertical="center"/>
    </xf>
    <xf numFmtId="1" fontId="18" fillId="0" borderId="0" xfId="0" applyNumberFormat="1" applyFont="1" applyFill="1" applyBorder="1" applyAlignment="1">
      <alignment vertical="center"/>
    </xf>
    <xf numFmtId="1" fontId="17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/>
    <xf numFmtId="3" fontId="0" fillId="0" borderId="0" xfId="0" applyNumberFormat="1" applyFill="1" applyBorder="1" applyAlignment="1"/>
    <xf numFmtId="3" fontId="17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3" fontId="19" fillId="0" borderId="20" xfId="1" applyNumberFormat="1" applyFont="1" applyFill="1" applyBorder="1" applyAlignment="1"/>
    <xf numFmtId="0" fontId="29" fillId="0" borderId="0" xfId="0" applyFont="1" applyFill="1" applyBorder="1" applyAlignment="1">
      <alignment wrapText="1" readingOrder="2"/>
    </xf>
    <xf numFmtId="1" fontId="1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3" fontId="19" fillId="0" borderId="18" xfId="1" applyNumberFormat="1" applyFont="1" applyFill="1" applyBorder="1" applyAlignment="1">
      <alignment vertical="center"/>
    </xf>
    <xf numFmtId="3" fontId="19" fillId="0" borderId="22" xfId="1" applyNumberFormat="1" applyFont="1" applyFill="1" applyBorder="1" applyAlignment="1">
      <alignment vertical="center"/>
    </xf>
    <xf numFmtId="1" fontId="9" fillId="0" borderId="0" xfId="0" applyNumberFormat="1" applyFont="1" applyFill="1" applyAlignment="1">
      <alignment vertical="center"/>
    </xf>
    <xf numFmtId="3" fontId="4" fillId="0" borderId="13" xfId="13" applyNumberFormat="1" applyFont="1" applyFill="1" applyBorder="1" applyAlignment="1">
      <alignment vertical="center"/>
    </xf>
    <xf numFmtId="1" fontId="10" fillId="0" borderId="0" xfId="0" applyNumberFormat="1" applyFont="1" applyFill="1" applyAlignment="1"/>
    <xf numFmtId="3" fontId="19" fillId="0" borderId="22" xfId="0" applyNumberFormat="1" applyFont="1" applyFill="1" applyBorder="1" applyAlignment="1">
      <alignment vertical="center"/>
    </xf>
    <xf numFmtId="3" fontId="19" fillId="0" borderId="20" xfId="0" applyNumberFormat="1" applyFont="1" applyFill="1" applyBorder="1" applyAlignment="1">
      <alignment vertical="center"/>
    </xf>
    <xf numFmtId="1" fontId="18" fillId="0" borderId="0" xfId="0" applyNumberFormat="1" applyFont="1" applyFill="1" applyAlignment="1">
      <alignment vertical="center"/>
    </xf>
    <xf numFmtId="3" fontId="19" fillId="0" borderId="20" xfId="0" applyNumberFormat="1" applyFont="1" applyFill="1" applyBorder="1" applyAlignment="1"/>
    <xf numFmtId="0" fontId="9" fillId="0" borderId="0" xfId="0" applyFont="1" applyFill="1" applyAlignment="1">
      <alignment vertical="center"/>
    </xf>
    <xf numFmtId="3" fontId="4" fillId="0" borderId="59" xfId="13" applyNumberFormat="1" applyFont="1" applyFill="1" applyBorder="1" applyAlignment="1">
      <alignment vertical="center"/>
    </xf>
    <xf numFmtId="3" fontId="4" fillId="0" borderId="19" xfId="13" applyNumberFormat="1" applyFont="1" applyFill="1" applyBorder="1" applyAlignment="1">
      <alignment vertical="center"/>
    </xf>
    <xf numFmtId="165" fontId="10" fillId="0" borderId="0" xfId="0" applyNumberFormat="1" applyFont="1" applyFill="1" applyAlignment="1">
      <alignment vertical="center"/>
    </xf>
    <xf numFmtId="0" fontId="9" fillId="0" borderId="11" xfId="13" applyFont="1" applyFill="1" applyBorder="1" applyAlignment="1">
      <alignment vertical="center"/>
    </xf>
    <xf numFmtId="0" fontId="9" fillId="0" borderId="16" xfId="13" applyFont="1" applyFill="1" applyBorder="1" applyAlignment="1">
      <alignment vertical="center"/>
    </xf>
    <xf numFmtId="3" fontId="24" fillId="0" borderId="4" xfId="0" applyNumberFormat="1" applyFont="1" applyFill="1" applyBorder="1" applyAlignment="1">
      <alignment vertical="center"/>
    </xf>
    <xf numFmtId="3" fontId="24" fillId="0" borderId="5" xfId="0" applyNumberFormat="1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vertical="center"/>
    </xf>
    <xf numFmtId="3" fontId="8" fillId="0" borderId="20" xfId="13" applyNumberFormat="1" applyFont="1" applyFill="1" applyBorder="1" applyAlignment="1">
      <alignment vertical="center"/>
    </xf>
    <xf numFmtId="1" fontId="32" fillId="0" borderId="0" xfId="0" applyNumberFormat="1" applyFont="1" applyFill="1" applyAlignment="1">
      <alignment vertical="center"/>
    </xf>
    <xf numFmtId="0" fontId="1" fillId="0" borderId="0" xfId="0" applyFont="1" applyFill="1" applyAlignment="1"/>
    <xf numFmtId="1" fontId="1" fillId="0" borderId="0" xfId="0" applyNumberFormat="1" applyFont="1" applyFill="1" applyAlignment="1"/>
    <xf numFmtId="3" fontId="24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3" fontId="4" fillId="0" borderId="59" xfId="13" applyNumberFormat="1" applyFont="1" applyFill="1" applyBorder="1" applyAlignment="1">
      <alignment horizontal="right" vertical="center"/>
    </xf>
    <xf numFmtId="3" fontId="8" fillId="0" borderId="5" xfId="0" applyNumberFormat="1" applyFont="1" applyFill="1" applyBorder="1" applyAlignment="1">
      <alignment horizontal="right" vertical="center"/>
    </xf>
    <xf numFmtId="3" fontId="8" fillId="0" borderId="6" xfId="0" applyNumberFormat="1" applyFont="1" applyFill="1" applyBorder="1" applyAlignment="1">
      <alignment horizontal="right" vertical="center"/>
    </xf>
    <xf numFmtId="3" fontId="8" fillId="0" borderId="6" xfId="13" applyNumberFormat="1" applyFont="1" applyFill="1" applyBorder="1" applyAlignment="1">
      <alignment horizontal="right" vertical="center"/>
    </xf>
    <xf numFmtId="3" fontId="4" fillId="0" borderId="19" xfId="13" applyNumberFormat="1" applyFont="1" applyFill="1" applyBorder="1" applyAlignment="1">
      <alignment horizontal="right" vertical="center"/>
    </xf>
    <xf numFmtId="3" fontId="24" fillId="0" borderId="20" xfId="0" applyNumberFormat="1" applyFont="1" applyFill="1" applyBorder="1" applyAlignment="1">
      <alignment horizontal="left" vertical="center" wrapText="1"/>
    </xf>
    <xf numFmtId="3" fontId="4" fillId="0" borderId="60" xfId="0" applyNumberFormat="1" applyFont="1" applyFill="1" applyBorder="1" applyAlignment="1">
      <alignment horizontal="right" vertical="center"/>
    </xf>
    <xf numFmtId="3" fontId="4" fillId="0" borderId="22" xfId="0" applyNumberFormat="1" applyFont="1" applyFill="1" applyBorder="1" applyAlignment="1">
      <alignment horizontal="right" vertical="center"/>
    </xf>
    <xf numFmtId="0" fontId="27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/>
    </xf>
    <xf numFmtId="1" fontId="0" fillId="0" borderId="0" xfId="0" applyNumberFormat="1" applyFont="1" applyFill="1" applyAlignment="1">
      <alignment horizontal="right"/>
    </xf>
    <xf numFmtId="3" fontId="8" fillId="0" borderId="20" xfId="0" applyNumberFormat="1" applyFont="1" applyFill="1" applyBorder="1" applyAlignment="1">
      <alignment horizontal="right" vertical="center"/>
    </xf>
    <xf numFmtId="3" fontId="4" fillId="0" borderId="64" xfId="0" applyNumberFormat="1" applyFont="1" applyFill="1" applyBorder="1" applyAlignment="1">
      <alignment horizontal="right" vertical="center"/>
    </xf>
    <xf numFmtId="3" fontId="4" fillId="0" borderId="27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3" fontId="0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right"/>
    </xf>
    <xf numFmtId="1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3" fontId="0" fillId="0" borderId="0" xfId="0" applyNumberFormat="1" applyFill="1" applyAlignment="1">
      <alignment horizontal="right"/>
    </xf>
    <xf numFmtId="3" fontId="4" fillId="0" borderId="60" xfId="13" applyNumberFormat="1" applyFont="1" applyFill="1" applyBorder="1" applyAlignment="1">
      <alignment horizontal="right" vertical="center"/>
    </xf>
    <xf numFmtId="3" fontId="4" fillId="0" borderId="22" xfId="13" applyNumberFormat="1" applyFont="1" applyFill="1" applyBorder="1" applyAlignment="1">
      <alignment horizontal="right" vertical="center"/>
    </xf>
    <xf numFmtId="3" fontId="19" fillId="0" borderId="2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" fontId="17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/>
    </xf>
    <xf numFmtId="3" fontId="17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3" fontId="19" fillId="0" borderId="20" xfId="1" applyNumberFormat="1" applyFont="1" applyFill="1" applyBorder="1" applyAlignment="1">
      <alignment horizontal="right"/>
    </xf>
    <xf numFmtId="1" fontId="17" fillId="0" borderId="0" xfId="0" applyNumberFormat="1" applyFont="1" applyFill="1" applyAlignment="1">
      <alignment horizontal="right" vertical="center"/>
    </xf>
    <xf numFmtId="1" fontId="0" fillId="0" borderId="0" xfId="0" applyNumberFormat="1" applyFill="1" applyAlignment="1">
      <alignment horizontal="right"/>
    </xf>
    <xf numFmtId="0" fontId="17" fillId="0" borderId="0" xfId="0" applyFont="1" applyFill="1" applyAlignment="1">
      <alignment horizontal="right" vertical="center"/>
    </xf>
    <xf numFmtId="3" fontId="19" fillId="0" borderId="18" xfId="1" applyNumberFormat="1" applyFont="1" applyFill="1" applyBorder="1" applyAlignment="1">
      <alignment horizontal="right" vertical="center"/>
    </xf>
    <xf numFmtId="3" fontId="19" fillId="0" borderId="22" xfId="1" applyNumberFormat="1" applyFont="1" applyFill="1" applyBorder="1" applyAlignment="1">
      <alignment horizontal="right" vertical="center"/>
    </xf>
    <xf numFmtId="1" fontId="9" fillId="0" borderId="0" xfId="0" applyNumberFormat="1" applyFont="1" applyFill="1" applyAlignment="1">
      <alignment horizontal="right" vertical="center"/>
    </xf>
    <xf numFmtId="3" fontId="4" fillId="0" borderId="13" xfId="13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/>
    </xf>
    <xf numFmtId="3" fontId="19" fillId="0" borderId="22" xfId="0" applyNumberFormat="1" applyFont="1" applyFill="1" applyBorder="1" applyAlignment="1">
      <alignment horizontal="right" vertical="center"/>
    </xf>
    <xf numFmtId="3" fontId="19" fillId="0" borderId="2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3" fontId="19" fillId="0" borderId="20" xfId="0" applyNumberFormat="1" applyFont="1" applyFill="1" applyBorder="1" applyAlignment="1">
      <alignment horizontal="right"/>
    </xf>
    <xf numFmtId="3" fontId="8" fillId="0" borderId="20" xfId="0" applyNumberFormat="1" applyFont="1" applyFill="1" applyBorder="1" applyAlignment="1">
      <alignment horizontal="right"/>
    </xf>
    <xf numFmtId="0" fontId="27" fillId="0" borderId="19" xfId="0" applyFont="1" applyFill="1" applyBorder="1" applyAlignment="1">
      <alignment horizontal="right" vertical="center"/>
    </xf>
    <xf numFmtId="0" fontId="27" fillId="0" borderId="18" xfId="0" applyFont="1" applyFill="1" applyBorder="1" applyAlignment="1">
      <alignment horizontal="right" vertical="center"/>
    </xf>
    <xf numFmtId="0" fontId="27" fillId="0" borderId="53" xfId="13" applyFont="1" applyFill="1" applyBorder="1" applyAlignment="1">
      <alignment horizontal="right" vertical="center"/>
    </xf>
    <xf numFmtId="0" fontId="27" fillId="0" borderId="55" xfId="13" applyFont="1" applyFill="1" applyBorder="1" applyAlignment="1">
      <alignment horizontal="right" vertical="center"/>
    </xf>
    <xf numFmtId="0" fontId="28" fillId="0" borderId="50" xfId="0" applyFont="1" applyFill="1" applyBorder="1" applyAlignment="1">
      <alignment horizontal="right" vertical="center"/>
    </xf>
    <xf numFmtId="0" fontId="6" fillId="0" borderId="51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/>
    </xf>
    <xf numFmtId="1" fontId="6" fillId="0" borderId="15" xfId="0" applyNumberFormat="1" applyFont="1" applyFill="1" applyBorder="1" applyAlignment="1">
      <alignment horizontal="right" vertical="center"/>
    </xf>
    <xf numFmtId="0" fontId="28" fillId="0" borderId="32" xfId="0" applyFont="1" applyFill="1" applyBorder="1" applyAlignment="1">
      <alignment horizontal="right" vertical="center"/>
    </xf>
    <xf numFmtId="1" fontId="28" fillId="0" borderId="32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right" vertical="center"/>
    </xf>
    <xf numFmtId="1" fontId="6" fillId="0" borderId="18" xfId="0" applyNumberFormat="1" applyFont="1" applyFill="1" applyBorder="1" applyAlignment="1">
      <alignment horizontal="right" vertical="center"/>
    </xf>
    <xf numFmtId="0" fontId="28" fillId="0" borderId="19" xfId="0" applyFont="1" applyFill="1" applyBorder="1" applyAlignment="1">
      <alignment horizontal="right" vertical="center"/>
    </xf>
    <xf numFmtId="1" fontId="28" fillId="0" borderId="19" xfId="0" applyNumberFormat="1" applyFont="1" applyFill="1" applyBorder="1" applyAlignment="1">
      <alignment horizontal="right" vertical="center"/>
    </xf>
    <xf numFmtId="0" fontId="42" fillId="0" borderId="0" xfId="0" applyFont="1" applyFill="1" applyBorder="1" applyAlignment="1">
      <alignment horizontal="right"/>
    </xf>
    <xf numFmtId="0" fontId="42" fillId="0" borderId="0" xfId="0" applyFont="1" applyFill="1" applyBorder="1" applyAlignment="1">
      <alignment horizontal="right" vertical="center" wrapText="1" readingOrder="2"/>
    </xf>
    <xf numFmtId="1" fontId="12" fillId="0" borderId="0" xfId="0" applyNumberFormat="1" applyFont="1" applyFill="1" applyBorder="1" applyAlignment="1">
      <alignment horizontal="left"/>
    </xf>
    <xf numFmtId="0" fontId="29" fillId="0" borderId="72" xfId="1" applyFont="1" applyFill="1" applyBorder="1" applyAlignment="1">
      <alignment vertical="center"/>
    </xf>
    <xf numFmtId="1" fontId="10" fillId="0" borderId="71" xfId="0" applyNumberFormat="1" applyFont="1" applyFill="1" applyBorder="1" applyAlignment="1">
      <alignment horizontal="left" vertical="center"/>
    </xf>
    <xf numFmtId="1" fontId="10" fillId="0" borderId="72" xfId="0" applyNumberFormat="1" applyFont="1" applyFill="1" applyBorder="1" applyAlignment="1">
      <alignment horizontal="left" vertical="center"/>
    </xf>
    <xf numFmtId="1" fontId="10" fillId="0" borderId="41" xfId="0" applyNumberFormat="1" applyFont="1" applyFill="1" applyBorder="1" applyAlignment="1">
      <alignment horizontal="left" vertical="center"/>
    </xf>
    <xf numFmtId="1" fontId="10" fillId="0" borderId="43" xfId="0" applyNumberFormat="1" applyFont="1" applyFill="1" applyBorder="1" applyAlignment="1">
      <alignment horizontal="left" vertical="center"/>
    </xf>
    <xf numFmtId="3" fontId="8" fillId="0" borderId="73" xfId="0" applyNumberFormat="1" applyFont="1" applyFill="1" applyBorder="1" applyAlignment="1"/>
    <xf numFmtId="3" fontId="8" fillId="0" borderId="74" xfId="0" applyNumberFormat="1" applyFont="1" applyFill="1" applyBorder="1" applyAlignment="1"/>
    <xf numFmtId="3" fontId="8" fillId="0" borderId="75" xfId="0" applyNumberFormat="1" applyFont="1" applyFill="1" applyBorder="1" applyAlignment="1"/>
    <xf numFmtId="3" fontId="8" fillId="0" borderId="58" xfId="0" applyNumberFormat="1" applyFont="1" applyFill="1" applyBorder="1" applyAlignment="1"/>
    <xf numFmtId="3" fontId="8" fillId="0" borderId="76" xfId="0" applyNumberFormat="1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0" fontId="29" fillId="0" borderId="77" xfId="1" applyFont="1" applyFill="1" applyBorder="1" applyAlignment="1">
      <alignment vertical="center"/>
    </xf>
    <xf numFmtId="3" fontId="19" fillId="0" borderId="70" xfId="1" applyNumberFormat="1" applyFont="1" applyFill="1" applyBorder="1" applyAlignment="1">
      <alignment horizontal="right"/>
    </xf>
    <xf numFmtId="3" fontId="19" fillId="0" borderId="70" xfId="1" applyNumberFormat="1" applyFont="1" applyFill="1" applyBorder="1" applyAlignment="1"/>
    <xf numFmtId="0" fontId="29" fillId="0" borderId="78" xfId="1" applyFont="1" applyFill="1" applyBorder="1" applyAlignment="1">
      <alignment vertical="center"/>
    </xf>
    <xf numFmtId="0" fontId="29" fillId="0" borderId="43" xfId="1" applyFont="1" applyFill="1" applyBorder="1" applyAlignment="1">
      <alignment vertical="center"/>
    </xf>
    <xf numFmtId="3" fontId="19" fillId="0" borderId="18" xfId="1" applyNumberFormat="1" applyFont="1" applyFill="1" applyBorder="1" applyAlignment="1">
      <alignment horizontal="right"/>
    </xf>
    <xf numFmtId="3" fontId="19" fillId="0" borderId="18" xfId="1" applyNumberFormat="1" applyFont="1" applyFill="1" applyBorder="1" applyAlignment="1"/>
    <xf numFmtId="0" fontId="27" fillId="0" borderId="23" xfId="0" applyFont="1" applyFill="1" applyBorder="1" applyAlignment="1">
      <alignment horizontal="center" vertical="center"/>
    </xf>
    <xf numFmtId="0" fontId="27" fillId="0" borderId="78" xfId="0" applyFont="1" applyFill="1" applyBorder="1" applyAlignment="1">
      <alignment horizontal="center" vertical="center"/>
    </xf>
    <xf numFmtId="0" fontId="27" fillId="0" borderId="25" xfId="1" applyFont="1" applyFill="1" applyBorder="1" applyAlignment="1">
      <alignment horizontal="center" vertical="center" textRotation="90"/>
    </xf>
    <xf numFmtId="0" fontId="27" fillId="0" borderId="65" xfId="13" applyFont="1" applyFill="1" applyBorder="1" applyAlignment="1">
      <alignment horizontal="center" vertical="center"/>
    </xf>
    <xf numFmtId="0" fontId="27" fillId="0" borderId="65" xfId="13" applyFont="1" applyFill="1" applyBorder="1" applyAlignment="1">
      <alignment horizontal="center"/>
    </xf>
  </cellXfs>
  <cellStyles count="22">
    <cellStyle name="Comma 2" xfId="8"/>
    <cellStyle name="Comma 3" xfId="9"/>
    <cellStyle name="Comma 4" xfId="10"/>
    <cellStyle name="Currency [0] 2" xfId="11"/>
    <cellStyle name="Normal" xfId="0" builtinId="0"/>
    <cellStyle name="Normal 10" xfId="7"/>
    <cellStyle name="Normal 11" xfId="1"/>
    <cellStyle name="Normal 2" xfId="5"/>
    <cellStyle name="Normal 2 2" xfId="12"/>
    <cellStyle name="Normal 3" xfId="13"/>
    <cellStyle name="Normal 4" xfId="4"/>
    <cellStyle name="Normal 5" xfId="14"/>
    <cellStyle name="Normal 6" xfId="15"/>
    <cellStyle name="Normal 7" xfId="16"/>
    <cellStyle name="Normal 8" xfId="17"/>
    <cellStyle name="Normal 9" xfId="18"/>
    <cellStyle name="Normal_ورقة1" xfId="21"/>
    <cellStyle name="Percent 2" xfId="2"/>
    <cellStyle name="Percent 3" xfId="3"/>
    <cellStyle name="Percent 4" xfId="19"/>
    <cellStyle name="Percent 5" xfId="20"/>
    <cellStyle name="Percent 6" xfId="6"/>
  </cellStyles>
  <dxfs count="0"/>
  <tableStyles count="0" defaultTableStyle="TableStyleMedium2" defaultPivotStyle="PivotStyleLight16"/>
  <colors>
    <mruColors>
      <color rgb="FFFABF8E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285751</xdr:colOff>
      <xdr:row>1</xdr:row>
      <xdr:rowOff>190499</xdr:rowOff>
    </xdr:from>
    <xdr:to>
      <xdr:col>5</xdr:col>
      <xdr:colOff>42333</xdr:colOff>
      <xdr:row>6</xdr:row>
      <xdr:rowOff>158750</xdr:rowOff>
    </xdr:to>
    <xdr:pic>
      <xdr:nvPicPr>
        <xdr:cNvPr id="3" name="صورة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3933833" y="380999"/>
          <a:ext cx="984249" cy="9207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rightToLeft="1" tabSelected="1" view="pageBreakPreview" topLeftCell="A16" zoomScale="90" zoomScaleNormal="100" zoomScaleSheetLayoutView="90" workbookViewId="0">
      <selection activeCell="S22" sqref="S22"/>
    </sheetView>
  </sheetViews>
  <sheetFormatPr defaultColWidth="9.140625" defaultRowHeight="15" x14ac:dyDescent="0.25"/>
  <cols>
    <col min="1" max="7" width="9.140625" style="2" customWidth="1"/>
    <col min="8" max="8" width="18.42578125" style="2" customWidth="1"/>
    <col min="9" max="9" width="9.140625" style="2" hidden="1" customWidth="1"/>
    <col min="10" max="16384" width="9.140625" style="3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" customHeight="1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5" customHeigh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15" customHeight="1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15" customHeight="1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12" x14ac:dyDescent="0.25">
      <c r="A17" s="118" t="s">
        <v>2163</v>
      </c>
      <c r="B17" s="118"/>
      <c r="C17" s="118"/>
      <c r="D17" s="118"/>
      <c r="E17" s="118"/>
      <c r="F17" s="118"/>
      <c r="G17" s="118"/>
      <c r="H17" s="118"/>
      <c r="I17" s="118"/>
    </row>
    <row r="18" spans="1:12" x14ac:dyDescent="0.25">
      <c r="A18" s="118"/>
      <c r="B18" s="118"/>
      <c r="C18" s="118"/>
      <c r="D18" s="118"/>
      <c r="E18" s="118"/>
      <c r="F18" s="118"/>
      <c r="G18" s="118"/>
      <c r="H18" s="118"/>
      <c r="I18" s="118"/>
    </row>
    <row r="19" spans="1:12" x14ac:dyDescent="0.25">
      <c r="A19" s="118" t="s">
        <v>2185</v>
      </c>
      <c r="B19" s="118"/>
      <c r="C19" s="118"/>
      <c r="D19" s="118"/>
      <c r="E19" s="118"/>
      <c r="F19" s="118"/>
      <c r="G19" s="118"/>
      <c r="H19" s="118"/>
      <c r="I19" s="118"/>
    </row>
    <row r="20" spans="1:12" ht="21" customHeight="1" x14ac:dyDescent="0.25">
      <c r="A20" s="118"/>
      <c r="B20" s="118"/>
      <c r="C20" s="118"/>
      <c r="D20" s="118"/>
      <c r="E20" s="118"/>
      <c r="F20" s="118"/>
      <c r="G20" s="118"/>
      <c r="H20" s="118"/>
      <c r="I20" s="118"/>
    </row>
    <row r="21" spans="1:12" ht="31.5" customHeight="1" x14ac:dyDescent="0.25">
      <c r="A21" s="119" t="s">
        <v>2164</v>
      </c>
      <c r="B21" s="119"/>
      <c r="C21" s="119"/>
      <c r="D21" s="119"/>
      <c r="E21" s="119"/>
      <c r="F21" s="119"/>
      <c r="G21" s="119"/>
      <c r="H21" s="119"/>
      <c r="I21" s="1"/>
    </row>
    <row r="22" spans="1:12" ht="30" customHeight="1" x14ac:dyDescent="0.25">
      <c r="A22" s="119" t="s">
        <v>2117</v>
      </c>
      <c r="B22" s="119"/>
      <c r="C22" s="119"/>
      <c r="D22" s="119"/>
      <c r="E22" s="119"/>
      <c r="F22" s="119"/>
      <c r="G22" s="119"/>
      <c r="H22" s="119"/>
      <c r="I22" s="1"/>
    </row>
    <row r="23" spans="1:12" ht="39" customHeight="1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12" ht="32.25" customHeight="1" x14ac:dyDescent="0.3">
      <c r="A24" s="438" t="s">
        <v>2272</v>
      </c>
      <c r="B24" s="438"/>
      <c r="C24" s="438"/>
      <c r="D24" s="438"/>
      <c r="E24" s="438"/>
      <c r="F24" s="438"/>
      <c r="G24" s="438"/>
      <c r="H24" s="438"/>
      <c r="I24" s="99"/>
    </row>
    <row r="25" spans="1:12" ht="27" customHeight="1" x14ac:dyDescent="0.25">
      <c r="A25" s="117" t="s">
        <v>2187</v>
      </c>
      <c r="B25" s="117"/>
      <c r="C25" s="117"/>
      <c r="D25" s="117"/>
      <c r="E25" s="117"/>
      <c r="F25" s="117"/>
      <c r="G25" s="117"/>
      <c r="H25" s="117"/>
      <c r="I25" s="117"/>
    </row>
    <row r="26" spans="1:12" ht="31.5" customHeight="1" x14ac:dyDescent="0.25">
      <c r="A26" s="3"/>
      <c r="B26" s="3"/>
      <c r="C26" s="3"/>
      <c r="D26" s="3"/>
      <c r="E26" s="3"/>
      <c r="F26" s="3"/>
      <c r="G26" s="3"/>
      <c r="H26" s="3"/>
      <c r="I26" s="3"/>
    </row>
    <row r="27" spans="1:12" ht="21.75" customHeight="1" x14ac:dyDescent="0.25">
      <c r="A27" s="4"/>
      <c r="B27" s="4"/>
      <c r="C27" s="5"/>
      <c r="D27" s="1"/>
      <c r="E27" s="1"/>
      <c r="F27" s="6"/>
      <c r="G27" s="1"/>
      <c r="H27" s="1"/>
      <c r="I27" s="4"/>
      <c r="J27" s="5"/>
      <c r="K27" s="5"/>
      <c r="L27" s="5"/>
    </row>
    <row r="28" spans="1:12" ht="24.75" customHeight="1" x14ac:dyDescent="0.25">
      <c r="A28" s="4"/>
      <c r="B28" s="4"/>
      <c r="C28" s="5"/>
      <c r="D28" s="1"/>
      <c r="E28" s="1"/>
      <c r="F28" s="1"/>
      <c r="G28" s="1"/>
      <c r="H28" s="1"/>
      <c r="I28" s="4"/>
      <c r="J28" s="5"/>
      <c r="K28" s="5"/>
      <c r="L28" s="5"/>
    </row>
    <row r="29" spans="1:12" ht="24.75" customHeight="1" x14ac:dyDescent="0.4">
      <c r="A29" s="7"/>
      <c r="B29" s="7"/>
      <c r="C29" s="7"/>
      <c r="D29" s="7"/>
      <c r="E29" s="7"/>
      <c r="F29" s="7"/>
      <c r="G29" s="7"/>
      <c r="H29" s="7"/>
      <c r="I29" s="7"/>
      <c r="J29" s="5"/>
      <c r="K29" s="5"/>
      <c r="L29" s="5"/>
    </row>
    <row r="30" spans="1:12" ht="24.75" customHeight="1" x14ac:dyDescent="0.4">
      <c r="A30" s="7"/>
      <c r="B30" s="7"/>
      <c r="C30" s="7"/>
      <c r="D30" s="7"/>
      <c r="E30" s="7"/>
      <c r="F30" s="7"/>
      <c r="G30" s="7"/>
      <c r="H30" s="7"/>
      <c r="I30" s="7"/>
      <c r="J30" s="5"/>
      <c r="K30" s="5"/>
      <c r="L30" s="5"/>
    </row>
    <row r="31" spans="1:12" ht="26.25" x14ac:dyDescent="0.4">
      <c r="A31" s="7"/>
      <c r="B31" s="7"/>
      <c r="C31" s="7"/>
      <c r="D31" s="7"/>
      <c r="E31" s="7"/>
      <c r="F31" s="7"/>
      <c r="G31" s="7"/>
      <c r="H31" s="7"/>
      <c r="I31" s="7"/>
      <c r="J31" s="5"/>
      <c r="K31" s="5"/>
      <c r="L31" s="5"/>
    </row>
    <row r="32" spans="1:12" ht="26.25" x14ac:dyDescent="0.4">
      <c r="A32" s="7"/>
      <c r="B32" s="7"/>
      <c r="C32" s="7"/>
      <c r="D32" s="7"/>
      <c r="E32" s="7"/>
      <c r="F32" s="7"/>
      <c r="G32" s="7"/>
      <c r="H32" s="7"/>
      <c r="I32" s="7"/>
      <c r="J32" s="5"/>
      <c r="K32" s="5"/>
      <c r="L32" s="5"/>
    </row>
    <row r="33" spans="1:12" ht="15" customHeight="1" x14ac:dyDescent="0.4">
      <c r="A33" s="7"/>
      <c r="B33" s="7"/>
      <c r="C33" s="7"/>
      <c r="D33" s="7"/>
      <c r="E33" s="7"/>
      <c r="F33" s="7"/>
      <c r="G33" s="7"/>
      <c r="H33" s="7"/>
      <c r="I33" s="7"/>
      <c r="J33" s="5"/>
      <c r="K33" s="5"/>
      <c r="L33" s="5"/>
    </row>
    <row r="34" spans="1:12" ht="15" customHeight="1" x14ac:dyDescent="0.4">
      <c r="A34" s="7"/>
      <c r="B34" s="7"/>
      <c r="C34" s="7"/>
      <c r="D34" s="7"/>
      <c r="E34" s="7"/>
      <c r="F34" s="7"/>
      <c r="G34" s="7"/>
      <c r="H34" s="7"/>
      <c r="I34" s="7"/>
      <c r="J34" s="5"/>
      <c r="K34" s="5"/>
      <c r="L34" s="5"/>
    </row>
    <row r="35" spans="1:12" ht="15" customHeight="1" x14ac:dyDescent="0.4">
      <c r="A35" s="7"/>
      <c r="B35" s="7"/>
      <c r="C35" s="7"/>
      <c r="D35" s="7"/>
      <c r="E35" s="7"/>
      <c r="F35" s="7"/>
      <c r="G35" s="7"/>
      <c r="H35" s="7"/>
      <c r="I35" s="7"/>
      <c r="J35" s="5"/>
      <c r="K35" s="5"/>
      <c r="L35" s="5"/>
    </row>
    <row r="36" spans="1:12" ht="15" customHeight="1" x14ac:dyDescent="0.4">
      <c r="A36" s="7"/>
      <c r="B36" s="7"/>
      <c r="C36" s="7"/>
      <c r="D36" s="7"/>
      <c r="E36" s="7"/>
      <c r="F36" s="7"/>
      <c r="G36" s="7"/>
      <c r="H36" s="7"/>
      <c r="I36" s="7"/>
      <c r="J36" s="5"/>
      <c r="K36" s="5"/>
      <c r="L36" s="5"/>
    </row>
    <row r="37" spans="1:12" ht="26.25" x14ac:dyDescent="0.4">
      <c r="A37" s="7"/>
      <c r="B37" s="7"/>
      <c r="C37" s="7"/>
      <c r="D37" s="7"/>
      <c r="E37" s="7"/>
      <c r="F37" s="7"/>
      <c r="G37" s="7"/>
      <c r="H37" s="7"/>
      <c r="I37" s="7"/>
      <c r="J37" s="5"/>
      <c r="K37" s="5"/>
      <c r="L37" s="5"/>
    </row>
    <row r="38" spans="1:12" ht="26.25" x14ac:dyDescent="0.4">
      <c r="A38" s="7"/>
      <c r="B38" s="7"/>
      <c r="C38" s="7"/>
      <c r="D38" s="7"/>
      <c r="E38" s="7"/>
      <c r="F38" s="7"/>
      <c r="G38" s="7"/>
      <c r="H38" s="7"/>
      <c r="I38" s="7"/>
      <c r="J38" s="5"/>
      <c r="K38" s="5"/>
      <c r="L38" s="5"/>
    </row>
    <row r="39" spans="1:12" ht="26.25" x14ac:dyDescent="0.4">
      <c r="A39" s="7"/>
      <c r="B39" s="7"/>
      <c r="C39" s="7"/>
      <c r="D39" s="7"/>
      <c r="E39" s="7"/>
      <c r="F39" s="7"/>
      <c r="G39" s="7"/>
      <c r="H39" s="7"/>
      <c r="I39" s="7"/>
    </row>
    <row r="40" spans="1:12" ht="26.25" x14ac:dyDescent="0.4">
      <c r="A40" s="7"/>
      <c r="B40" s="7"/>
      <c r="C40" s="7"/>
      <c r="D40" s="7"/>
      <c r="E40" s="7"/>
      <c r="F40" s="7"/>
      <c r="G40" s="7"/>
      <c r="H40" s="7"/>
      <c r="I40" s="7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2" x14ac:dyDescent="0.25">
      <c r="A47" s="1"/>
      <c r="B47" s="1"/>
      <c r="C47" s="1"/>
      <c r="D47" s="116"/>
      <c r="E47" s="116"/>
      <c r="F47" s="116"/>
      <c r="G47" s="1"/>
      <c r="H47" s="1"/>
      <c r="I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mergeCells count="7">
    <mergeCell ref="D47:F47"/>
    <mergeCell ref="A25:I25"/>
    <mergeCell ref="A17:I18"/>
    <mergeCell ref="A19:I20"/>
    <mergeCell ref="A21:H21"/>
    <mergeCell ref="A22:H22"/>
    <mergeCell ref="A24:H24"/>
  </mergeCells>
  <printOptions horizontalCentered="1"/>
  <pageMargins left="0.7" right="0.7" top="0.75" bottom="0.75" header="0.3" footer="0.3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rightToLeft="1" tabSelected="1" view="pageBreakPreview" zoomScaleNormal="100" zoomScaleSheetLayoutView="100" workbookViewId="0">
      <selection activeCell="S22" sqref="S22"/>
    </sheetView>
  </sheetViews>
  <sheetFormatPr defaultColWidth="17.5703125" defaultRowHeight="19.5" customHeight="1" x14ac:dyDescent="0.25"/>
  <cols>
    <col min="1" max="1" width="5.85546875" style="54" customWidth="1"/>
    <col min="2" max="2" width="16.5703125" style="54" bestFit="1" customWidth="1"/>
    <col min="3" max="3" width="11" style="396" bestFit="1" customWidth="1"/>
    <col min="4" max="5" width="11" style="339" bestFit="1" customWidth="1"/>
    <col min="6" max="6" width="23.42578125" style="336" customWidth="1"/>
    <col min="7" max="7" width="9.42578125" style="54" bestFit="1" customWidth="1"/>
    <col min="8" max="8" width="16" style="54" customWidth="1"/>
    <col min="9" max="9" width="6.85546875" style="54" bestFit="1" customWidth="1"/>
    <col min="10" max="12" width="7" style="54" customWidth="1"/>
    <col min="13" max="16384" width="17.5703125" style="54"/>
  </cols>
  <sheetData>
    <row r="1" spans="1:12" ht="19.5" customHeight="1" x14ac:dyDescent="0.25">
      <c r="A1" s="208" t="s">
        <v>2219</v>
      </c>
      <c r="B1" s="208"/>
      <c r="C1" s="208"/>
      <c r="D1" s="208"/>
      <c r="E1" s="208"/>
      <c r="F1" s="208"/>
      <c r="G1" s="208"/>
    </row>
    <row r="2" spans="1:12" ht="21" customHeight="1" x14ac:dyDescent="0.25">
      <c r="A2" s="209" t="s">
        <v>2220</v>
      </c>
      <c r="B2" s="209"/>
      <c r="C2" s="209"/>
      <c r="D2" s="209"/>
      <c r="E2" s="209"/>
      <c r="F2" s="209"/>
      <c r="G2" s="209"/>
    </row>
    <row r="3" spans="1:12" ht="19.5" customHeight="1" x14ac:dyDescent="0.25">
      <c r="A3" s="205" t="s">
        <v>0</v>
      </c>
      <c r="B3" s="205" t="s">
        <v>1</v>
      </c>
      <c r="C3" s="419" t="s">
        <v>2</v>
      </c>
      <c r="D3" s="419" t="s">
        <v>3</v>
      </c>
      <c r="E3" s="420" t="s">
        <v>4</v>
      </c>
      <c r="F3" s="318" t="s">
        <v>5</v>
      </c>
      <c r="G3" s="120" t="s">
        <v>6</v>
      </c>
    </row>
    <row r="4" spans="1:12" ht="16.5" customHeight="1" x14ac:dyDescent="0.25">
      <c r="A4" s="210"/>
      <c r="B4" s="210"/>
      <c r="C4" s="421" t="s">
        <v>7</v>
      </c>
      <c r="D4" s="421" t="s">
        <v>8</v>
      </c>
      <c r="E4" s="422" t="s">
        <v>9</v>
      </c>
      <c r="F4" s="319"/>
      <c r="G4" s="211"/>
    </row>
    <row r="5" spans="1:12" ht="17.25" customHeight="1" x14ac:dyDescent="0.25">
      <c r="A5" s="241" t="s">
        <v>762</v>
      </c>
      <c r="B5" s="50" t="s">
        <v>763</v>
      </c>
      <c r="C5" s="391">
        <v>16840</v>
      </c>
      <c r="D5" s="333">
        <v>15606</v>
      </c>
      <c r="E5" s="333">
        <v>32446</v>
      </c>
      <c r="F5" s="24" t="s">
        <v>764</v>
      </c>
      <c r="G5" s="242" t="s">
        <v>765</v>
      </c>
      <c r="J5" s="56"/>
      <c r="K5" s="56"/>
      <c r="L5" s="56"/>
    </row>
    <row r="6" spans="1:12" ht="17.25" customHeight="1" x14ac:dyDescent="0.25">
      <c r="A6" s="241"/>
      <c r="B6" s="50" t="s">
        <v>766</v>
      </c>
      <c r="C6" s="391">
        <v>7901</v>
      </c>
      <c r="D6" s="333">
        <v>7697</v>
      </c>
      <c r="E6" s="333">
        <v>15598</v>
      </c>
      <c r="F6" s="24" t="s">
        <v>767</v>
      </c>
      <c r="G6" s="242"/>
      <c r="L6" s="56"/>
    </row>
    <row r="7" spans="1:12" ht="17.25" customHeight="1" x14ac:dyDescent="0.25">
      <c r="A7" s="241"/>
      <c r="B7" s="50" t="s">
        <v>768</v>
      </c>
      <c r="C7" s="391">
        <v>146</v>
      </c>
      <c r="D7" s="333">
        <v>165</v>
      </c>
      <c r="E7" s="333">
        <v>311</v>
      </c>
      <c r="F7" s="24" t="s">
        <v>769</v>
      </c>
      <c r="G7" s="242"/>
      <c r="L7" s="56"/>
    </row>
    <row r="8" spans="1:12" ht="17.25" customHeight="1" x14ac:dyDescent="0.25">
      <c r="A8" s="241"/>
      <c r="B8" s="50" t="s">
        <v>770</v>
      </c>
      <c r="C8" s="391">
        <v>626</v>
      </c>
      <c r="D8" s="333">
        <v>615</v>
      </c>
      <c r="E8" s="333">
        <v>1241</v>
      </c>
      <c r="F8" s="24" t="s">
        <v>771</v>
      </c>
      <c r="G8" s="242"/>
      <c r="L8" s="56"/>
    </row>
    <row r="9" spans="1:12" ht="17.25" customHeight="1" x14ac:dyDescent="0.25">
      <c r="A9" s="241"/>
      <c r="B9" s="50" t="s">
        <v>772</v>
      </c>
      <c r="C9" s="391">
        <v>881</v>
      </c>
      <c r="D9" s="333">
        <v>824</v>
      </c>
      <c r="E9" s="333">
        <v>1705</v>
      </c>
      <c r="F9" s="24" t="s">
        <v>773</v>
      </c>
      <c r="G9" s="242"/>
      <c r="L9" s="56"/>
    </row>
    <row r="10" spans="1:12" ht="17.25" customHeight="1" x14ac:dyDescent="0.25">
      <c r="A10" s="241"/>
      <c r="B10" s="50" t="s">
        <v>774</v>
      </c>
      <c r="C10" s="391">
        <v>140</v>
      </c>
      <c r="D10" s="333">
        <v>147</v>
      </c>
      <c r="E10" s="333">
        <v>287</v>
      </c>
      <c r="F10" s="24" t="s">
        <v>775</v>
      </c>
      <c r="G10" s="242"/>
      <c r="J10" s="56"/>
      <c r="K10" s="56"/>
      <c r="L10" s="56"/>
    </row>
    <row r="11" spans="1:12" ht="17.25" customHeight="1" x14ac:dyDescent="0.25">
      <c r="A11" s="241"/>
      <c r="B11" s="50" t="s">
        <v>776</v>
      </c>
      <c r="C11" s="391">
        <v>624</v>
      </c>
      <c r="D11" s="333">
        <v>570</v>
      </c>
      <c r="E11" s="333">
        <v>1194</v>
      </c>
      <c r="F11" s="24" t="s">
        <v>777</v>
      </c>
      <c r="G11" s="242"/>
      <c r="J11" s="56"/>
      <c r="K11" s="56"/>
      <c r="L11" s="56"/>
    </row>
    <row r="12" spans="1:12" ht="17.25" customHeight="1" x14ac:dyDescent="0.25">
      <c r="A12" s="241"/>
      <c r="B12" s="50" t="s">
        <v>778</v>
      </c>
      <c r="C12" s="391">
        <v>441</v>
      </c>
      <c r="D12" s="333">
        <v>406</v>
      </c>
      <c r="E12" s="333">
        <v>847</v>
      </c>
      <c r="F12" s="24" t="s">
        <v>779</v>
      </c>
      <c r="G12" s="242"/>
      <c r="J12" s="56"/>
      <c r="K12" s="56"/>
      <c r="L12" s="56"/>
    </row>
    <row r="13" spans="1:12" ht="17.25" customHeight="1" x14ac:dyDescent="0.25">
      <c r="A13" s="241"/>
      <c r="B13" s="50" t="s">
        <v>780</v>
      </c>
      <c r="C13" s="391">
        <v>275</v>
      </c>
      <c r="D13" s="333">
        <v>233</v>
      </c>
      <c r="E13" s="333">
        <v>508</v>
      </c>
      <c r="F13" s="24" t="s">
        <v>781</v>
      </c>
      <c r="G13" s="242"/>
    </row>
    <row r="14" spans="1:12" ht="17.25" customHeight="1" x14ac:dyDescent="0.25">
      <c r="A14" s="241"/>
      <c r="B14" s="50" t="s">
        <v>782</v>
      </c>
      <c r="C14" s="391">
        <v>189</v>
      </c>
      <c r="D14" s="333">
        <v>172</v>
      </c>
      <c r="E14" s="333">
        <v>361</v>
      </c>
      <c r="F14" s="24" t="s">
        <v>783</v>
      </c>
      <c r="G14" s="242"/>
    </row>
    <row r="15" spans="1:12" ht="17.25" customHeight="1" x14ac:dyDescent="0.25">
      <c r="A15" s="241"/>
      <c r="B15" s="50" t="s">
        <v>784</v>
      </c>
      <c r="C15" s="391">
        <v>6</v>
      </c>
      <c r="D15" s="333">
        <v>9</v>
      </c>
      <c r="E15" s="333">
        <v>15</v>
      </c>
      <c r="F15" s="24" t="s">
        <v>785</v>
      </c>
      <c r="G15" s="242"/>
    </row>
    <row r="16" spans="1:12" ht="17.25" customHeight="1" x14ac:dyDescent="0.25">
      <c r="A16" s="241"/>
      <c r="B16" s="50" t="s">
        <v>786</v>
      </c>
      <c r="C16" s="391">
        <v>84</v>
      </c>
      <c r="D16" s="333">
        <v>67</v>
      </c>
      <c r="E16" s="333">
        <v>151</v>
      </c>
      <c r="F16" s="24" t="s">
        <v>787</v>
      </c>
      <c r="G16" s="242"/>
    </row>
    <row r="17" spans="1:12" ht="17.25" customHeight="1" x14ac:dyDescent="0.25">
      <c r="A17" s="241"/>
      <c r="B17" s="50" t="s">
        <v>788</v>
      </c>
      <c r="C17" s="391">
        <v>199</v>
      </c>
      <c r="D17" s="333">
        <v>207</v>
      </c>
      <c r="E17" s="333">
        <v>406</v>
      </c>
      <c r="F17" s="24" t="s">
        <v>789</v>
      </c>
      <c r="G17" s="242"/>
    </row>
    <row r="18" spans="1:12" ht="17.25" customHeight="1" x14ac:dyDescent="0.25">
      <c r="A18" s="241"/>
      <c r="B18" s="50" t="s">
        <v>790</v>
      </c>
      <c r="C18" s="391">
        <v>6</v>
      </c>
      <c r="D18" s="333">
        <v>8</v>
      </c>
      <c r="E18" s="333">
        <v>14</v>
      </c>
      <c r="F18" s="24" t="s">
        <v>791</v>
      </c>
      <c r="G18" s="242"/>
    </row>
    <row r="19" spans="1:12" ht="20.25" customHeight="1" x14ac:dyDescent="0.25">
      <c r="A19" s="241"/>
      <c r="B19" s="50" t="s">
        <v>792</v>
      </c>
      <c r="C19" s="391">
        <v>64</v>
      </c>
      <c r="D19" s="333">
        <v>36</v>
      </c>
      <c r="E19" s="333">
        <v>100</v>
      </c>
      <c r="F19" s="24" t="s">
        <v>793</v>
      </c>
      <c r="G19" s="242"/>
    </row>
    <row r="20" spans="1:12" ht="20.25" customHeight="1" x14ac:dyDescent="0.25">
      <c r="A20" s="241"/>
      <c r="B20" s="50" t="s">
        <v>794</v>
      </c>
      <c r="C20" s="391">
        <v>233</v>
      </c>
      <c r="D20" s="333">
        <v>189</v>
      </c>
      <c r="E20" s="333">
        <v>422</v>
      </c>
      <c r="F20" s="24" t="s">
        <v>795</v>
      </c>
      <c r="G20" s="242"/>
    </row>
    <row r="21" spans="1:12" ht="20.25" customHeight="1" x14ac:dyDescent="0.25">
      <c r="A21" s="241"/>
      <c r="B21" s="50" t="s">
        <v>796</v>
      </c>
      <c r="C21" s="391">
        <v>118</v>
      </c>
      <c r="D21" s="333">
        <v>71</v>
      </c>
      <c r="E21" s="333">
        <v>189</v>
      </c>
      <c r="F21" s="24" t="s">
        <v>797</v>
      </c>
      <c r="G21" s="242"/>
    </row>
    <row r="22" spans="1:12" ht="20.25" customHeight="1" x14ac:dyDescent="0.25">
      <c r="A22" s="241"/>
      <c r="B22" s="50" t="s">
        <v>798</v>
      </c>
      <c r="C22" s="391">
        <v>5</v>
      </c>
      <c r="D22" s="333">
        <v>4</v>
      </c>
      <c r="E22" s="333">
        <v>9</v>
      </c>
      <c r="F22" s="24" t="s">
        <v>799</v>
      </c>
      <c r="G22" s="242"/>
    </row>
    <row r="23" spans="1:12" ht="20.25" customHeight="1" x14ac:dyDescent="0.25">
      <c r="A23" s="241"/>
      <c r="B23" s="50" t="s">
        <v>800</v>
      </c>
      <c r="C23" s="391">
        <v>296</v>
      </c>
      <c r="D23" s="333">
        <v>305</v>
      </c>
      <c r="E23" s="333">
        <v>601</v>
      </c>
      <c r="F23" s="24" t="s">
        <v>801</v>
      </c>
      <c r="G23" s="242"/>
      <c r="J23" s="56"/>
      <c r="K23" s="56"/>
      <c r="L23" s="56"/>
    </row>
    <row r="24" spans="1:12" ht="20.25" customHeight="1" x14ac:dyDescent="0.25">
      <c r="A24" s="241"/>
      <c r="B24" s="50" t="s">
        <v>205</v>
      </c>
      <c r="C24" s="391">
        <v>106</v>
      </c>
      <c r="D24" s="333">
        <v>6</v>
      </c>
      <c r="E24" s="333">
        <v>112</v>
      </c>
      <c r="F24" s="24" t="s">
        <v>206</v>
      </c>
      <c r="G24" s="242"/>
      <c r="L24" s="56"/>
    </row>
    <row r="25" spans="1:12" ht="20.25" customHeight="1" x14ac:dyDescent="0.25">
      <c r="A25" s="241"/>
      <c r="B25" s="50" t="s">
        <v>802</v>
      </c>
      <c r="C25" s="391">
        <v>431</v>
      </c>
      <c r="D25" s="333">
        <v>330</v>
      </c>
      <c r="E25" s="333">
        <v>761</v>
      </c>
      <c r="F25" s="24" t="s">
        <v>803</v>
      </c>
      <c r="G25" s="242"/>
      <c r="L25" s="56"/>
    </row>
    <row r="26" spans="1:12" ht="20.25" customHeight="1" x14ac:dyDescent="0.25">
      <c r="A26" s="241"/>
      <c r="B26" s="50" t="s">
        <v>804</v>
      </c>
      <c r="C26" s="391">
        <v>6800</v>
      </c>
      <c r="D26" s="333">
        <v>5676</v>
      </c>
      <c r="E26" s="333">
        <v>12476</v>
      </c>
      <c r="F26" s="24" t="s">
        <v>805</v>
      </c>
      <c r="G26" s="242"/>
      <c r="L26" s="56"/>
    </row>
    <row r="27" spans="1:12" ht="20.25" customHeight="1" x14ac:dyDescent="0.25">
      <c r="A27" s="241"/>
      <c r="B27" s="50" t="s">
        <v>806</v>
      </c>
      <c r="C27" s="391">
        <v>583</v>
      </c>
      <c r="D27" s="333">
        <v>446</v>
      </c>
      <c r="E27" s="333">
        <v>1029</v>
      </c>
      <c r="F27" s="24" t="s">
        <v>807</v>
      </c>
      <c r="G27" s="242"/>
      <c r="L27" s="56"/>
    </row>
    <row r="28" spans="1:12" ht="20.25" customHeight="1" x14ac:dyDescent="0.25">
      <c r="A28" s="241"/>
      <c r="B28" s="50" t="s">
        <v>808</v>
      </c>
      <c r="C28" s="391">
        <v>1329</v>
      </c>
      <c r="D28" s="333">
        <v>1227</v>
      </c>
      <c r="E28" s="333">
        <v>2556</v>
      </c>
      <c r="F28" s="24" t="s">
        <v>809</v>
      </c>
      <c r="G28" s="242"/>
      <c r="L28" s="56"/>
    </row>
    <row r="29" spans="1:12" ht="20.25" customHeight="1" x14ac:dyDescent="0.25">
      <c r="A29" s="241"/>
      <c r="B29" s="50" t="s">
        <v>810</v>
      </c>
      <c r="C29" s="391">
        <v>65</v>
      </c>
      <c r="D29" s="333">
        <v>32</v>
      </c>
      <c r="E29" s="333">
        <v>97</v>
      </c>
      <c r="F29" s="24" t="s">
        <v>811</v>
      </c>
      <c r="G29" s="242"/>
      <c r="L29" s="56"/>
    </row>
    <row r="30" spans="1:12" ht="21.75" customHeight="1" x14ac:dyDescent="0.25">
      <c r="A30" s="241"/>
      <c r="B30" s="50" t="s">
        <v>855</v>
      </c>
      <c r="C30" s="391">
        <v>210</v>
      </c>
      <c r="D30" s="333">
        <v>197</v>
      </c>
      <c r="E30" s="333">
        <v>407</v>
      </c>
      <c r="F30" s="24" t="s">
        <v>856</v>
      </c>
      <c r="G30" s="242"/>
      <c r="L30" s="56"/>
    </row>
    <row r="31" spans="1:12" ht="18.75" customHeight="1" thickBot="1" x14ac:dyDescent="0.3">
      <c r="A31" s="238" t="s">
        <v>54</v>
      </c>
      <c r="B31" s="238"/>
      <c r="C31" s="389">
        <f>SUM(C5:C30)</f>
        <v>38598</v>
      </c>
      <c r="D31" s="331">
        <f t="shared" ref="D31:E31" si="0">SUM(D5:D30)</f>
        <v>35245</v>
      </c>
      <c r="E31" s="331">
        <f t="shared" si="0"/>
        <v>73843</v>
      </c>
      <c r="F31" s="237" t="s">
        <v>55</v>
      </c>
      <c r="G31" s="237"/>
      <c r="L31" s="56"/>
    </row>
    <row r="32" spans="1:12" ht="19.5" customHeight="1" thickTop="1" x14ac:dyDescent="0.25">
      <c r="A32" s="241" t="s">
        <v>812</v>
      </c>
      <c r="B32" s="50" t="s">
        <v>813</v>
      </c>
      <c r="C32" s="391">
        <v>20027</v>
      </c>
      <c r="D32" s="333">
        <v>18705</v>
      </c>
      <c r="E32" s="333">
        <v>38732</v>
      </c>
      <c r="F32" s="24" t="s">
        <v>814</v>
      </c>
      <c r="G32" s="242" t="s">
        <v>815</v>
      </c>
      <c r="J32" s="56"/>
      <c r="K32" s="56"/>
      <c r="L32" s="56"/>
    </row>
    <row r="33" spans="1:12" ht="19.5" customHeight="1" x14ac:dyDescent="0.25">
      <c r="A33" s="241"/>
      <c r="B33" s="50" t="s">
        <v>816</v>
      </c>
      <c r="C33" s="391">
        <v>1301</v>
      </c>
      <c r="D33" s="333">
        <v>1288</v>
      </c>
      <c r="E33" s="333">
        <v>2589</v>
      </c>
      <c r="F33" s="24" t="s">
        <v>817</v>
      </c>
      <c r="G33" s="242"/>
      <c r="J33" s="56"/>
      <c r="K33" s="56"/>
      <c r="L33" s="56"/>
    </row>
    <row r="34" spans="1:12" ht="19.5" customHeight="1" x14ac:dyDescent="0.25">
      <c r="A34" s="241"/>
      <c r="B34" s="50" t="s">
        <v>818</v>
      </c>
      <c r="C34" s="391">
        <v>1149</v>
      </c>
      <c r="D34" s="333">
        <v>1083</v>
      </c>
      <c r="E34" s="333">
        <v>2232</v>
      </c>
      <c r="F34" s="24" t="s">
        <v>819</v>
      </c>
      <c r="G34" s="242"/>
      <c r="J34" s="56"/>
      <c r="K34" s="56"/>
      <c r="L34" s="56"/>
    </row>
    <row r="35" spans="1:12" ht="19.5" customHeight="1" x14ac:dyDescent="0.25">
      <c r="A35" s="241"/>
      <c r="B35" s="50" t="s">
        <v>820</v>
      </c>
      <c r="C35" s="391">
        <v>989</v>
      </c>
      <c r="D35" s="333">
        <v>989</v>
      </c>
      <c r="E35" s="333">
        <v>1978</v>
      </c>
      <c r="F35" s="24" t="s">
        <v>821</v>
      </c>
      <c r="G35" s="242"/>
      <c r="J35" s="56"/>
      <c r="K35" s="56"/>
      <c r="L35" s="56"/>
    </row>
    <row r="36" spans="1:12" ht="22.5" customHeight="1" x14ac:dyDescent="0.25">
      <c r="A36" s="241"/>
      <c r="B36" s="50" t="s">
        <v>822</v>
      </c>
      <c r="C36" s="391">
        <v>541</v>
      </c>
      <c r="D36" s="333">
        <v>419</v>
      </c>
      <c r="E36" s="333">
        <v>960</v>
      </c>
      <c r="F36" s="24" t="s">
        <v>823</v>
      </c>
      <c r="G36" s="242"/>
      <c r="J36" s="56"/>
      <c r="K36" s="56"/>
      <c r="L36" s="56"/>
    </row>
    <row r="37" spans="1:12" ht="19.5" customHeight="1" x14ac:dyDescent="0.25">
      <c r="A37" s="241"/>
      <c r="B37" s="50" t="s">
        <v>824</v>
      </c>
      <c r="C37" s="391">
        <v>250</v>
      </c>
      <c r="D37" s="333">
        <v>238</v>
      </c>
      <c r="E37" s="333">
        <v>488</v>
      </c>
      <c r="F37" s="24" t="s">
        <v>825</v>
      </c>
      <c r="G37" s="242"/>
      <c r="J37" s="56"/>
      <c r="K37" s="56"/>
      <c r="L37" s="56"/>
    </row>
    <row r="38" spans="1:12" ht="21" customHeight="1" x14ac:dyDescent="0.25">
      <c r="A38" s="241"/>
      <c r="B38" s="50" t="s">
        <v>826</v>
      </c>
      <c r="C38" s="391">
        <v>109</v>
      </c>
      <c r="D38" s="333">
        <v>120</v>
      </c>
      <c r="E38" s="333">
        <v>229</v>
      </c>
      <c r="F38" s="24" t="s">
        <v>827</v>
      </c>
      <c r="G38" s="242"/>
      <c r="J38" s="56"/>
      <c r="K38" s="56"/>
      <c r="L38" s="56"/>
    </row>
    <row r="39" spans="1:12" ht="19.5" customHeight="1" x14ac:dyDescent="0.25">
      <c r="A39" s="241"/>
      <c r="B39" s="50" t="s">
        <v>828</v>
      </c>
      <c r="C39" s="391">
        <v>25</v>
      </c>
      <c r="D39" s="333">
        <v>25</v>
      </c>
      <c r="E39" s="333">
        <v>50</v>
      </c>
      <c r="F39" s="24" t="s">
        <v>829</v>
      </c>
      <c r="G39" s="242"/>
      <c r="J39" s="56"/>
      <c r="K39" s="56"/>
      <c r="L39" s="56"/>
    </row>
    <row r="40" spans="1:12" ht="18" customHeight="1" x14ac:dyDescent="0.25">
      <c r="A40" s="241"/>
      <c r="B40" s="50" t="s">
        <v>830</v>
      </c>
      <c r="C40" s="391">
        <v>46</v>
      </c>
      <c r="D40" s="333">
        <v>33</v>
      </c>
      <c r="E40" s="333">
        <v>79</v>
      </c>
      <c r="F40" s="24" t="s">
        <v>831</v>
      </c>
      <c r="G40" s="242"/>
      <c r="J40" s="56"/>
      <c r="K40" s="56"/>
      <c r="L40" s="56"/>
    </row>
    <row r="41" spans="1:12" ht="18" customHeight="1" x14ac:dyDescent="0.25">
      <c r="A41" s="241"/>
      <c r="B41" s="50" t="s">
        <v>832</v>
      </c>
      <c r="C41" s="391">
        <v>218</v>
      </c>
      <c r="D41" s="333">
        <v>225</v>
      </c>
      <c r="E41" s="333">
        <v>443</v>
      </c>
      <c r="F41" s="24" t="s">
        <v>833</v>
      </c>
      <c r="G41" s="242"/>
      <c r="J41" s="56"/>
      <c r="K41" s="56"/>
      <c r="L41" s="56"/>
    </row>
    <row r="42" spans="1:12" ht="19.5" customHeight="1" thickBot="1" x14ac:dyDescent="0.3">
      <c r="A42" s="238" t="s">
        <v>54</v>
      </c>
      <c r="B42" s="238"/>
      <c r="C42" s="389">
        <f>SUM(C32:C41)</f>
        <v>24655</v>
      </c>
      <c r="D42" s="331">
        <f t="shared" ref="D42:E42" si="1">SUM(D32:D41)</f>
        <v>23125</v>
      </c>
      <c r="E42" s="331">
        <f t="shared" si="1"/>
        <v>47780</v>
      </c>
      <c r="F42" s="237" t="s">
        <v>55</v>
      </c>
      <c r="G42" s="237"/>
      <c r="L42" s="56"/>
    </row>
    <row r="43" spans="1:12" ht="19.5" customHeight="1" thickTop="1" x14ac:dyDescent="0.25">
      <c r="A43" s="241" t="s">
        <v>834</v>
      </c>
      <c r="B43" s="50" t="s">
        <v>835</v>
      </c>
      <c r="C43" s="391">
        <v>10553</v>
      </c>
      <c r="D43" s="333">
        <v>10263</v>
      </c>
      <c r="E43" s="333">
        <v>20816</v>
      </c>
      <c r="F43" s="24" t="s">
        <v>836</v>
      </c>
      <c r="G43" s="242" t="s">
        <v>837</v>
      </c>
      <c r="J43" s="56"/>
      <c r="K43" s="56"/>
      <c r="L43" s="56"/>
    </row>
    <row r="44" spans="1:12" ht="19.5" customHeight="1" x14ac:dyDescent="0.25">
      <c r="A44" s="241"/>
      <c r="B44" s="50" t="s">
        <v>838</v>
      </c>
      <c r="C44" s="391">
        <v>8801</v>
      </c>
      <c r="D44" s="333">
        <v>8464</v>
      </c>
      <c r="E44" s="333">
        <v>17265</v>
      </c>
      <c r="F44" s="24" t="s">
        <v>839</v>
      </c>
      <c r="G44" s="242"/>
      <c r="J44" s="56"/>
      <c r="K44" s="56"/>
      <c r="L44" s="56"/>
    </row>
    <row r="45" spans="1:12" ht="19.5" customHeight="1" x14ac:dyDescent="0.25">
      <c r="A45" s="241"/>
      <c r="B45" s="50" t="s">
        <v>840</v>
      </c>
      <c r="C45" s="391">
        <v>904</v>
      </c>
      <c r="D45" s="333">
        <v>873</v>
      </c>
      <c r="E45" s="333">
        <v>1777</v>
      </c>
      <c r="F45" s="24" t="s">
        <v>841</v>
      </c>
      <c r="G45" s="242"/>
      <c r="J45" s="56"/>
      <c r="K45" s="56"/>
      <c r="L45" s="56"/>
    </row>
    <row r="46" spans="1:12" ht="19.5" customHeight="1" thickBot="1" x14ac:dyDescent="0.3">
      <c r="A46" s="238" t="s">
        <v>54</v>
      </c>
      <c r="B46" s="238"/>
      <c r="C46" s="389">
        <f>SUM(C43:C45)</f>
        <v>20258</v>
      </c>
      <c r="D46" s="331">
        <f t="shared" ref="D46:E46" si="2">SUM(D43:D45)</f>
        <v>19600</v>
      </c>
      <c r="E46" s="331">
        <f t="shared" si="2"/>
        <v>39858</v>
      </c>
      <c r="F46" s="237" t="s">
        <v>55</v>
      </c>
      <c r="G46" s="237"/>
      <c r="L46" s="56"/>
    </row>
    <row r="47" spans="1:12" ht="19.5" customHeight="1" thickTop="1" x14ac:dyDescent="0.25">
      <c r="A47" s="241" t="s">
        <v>842</v>
      </c>
      <c r="B47" s="50" t="s">
        <v>843</v>
      </c>
      <c r="C47" s="391">
        <v>6039</v>
      </c>
      <c r="D47" s="333">
        <v>5836</v>
      </c>
      <c r="E47" s="333">
        <v>11875</v>
      </c>
      <c r="F47" s="24" t="s">
        <v>844</v>
      </c>
      <c r="G47" s="242" t="s">
        <v>845</v>
      </c>
      <c r="L47" s="56"/>
    </row>
    <row r="48" spans="1:12" ht="19.5" customHeight="1" x14ac:dyDescent="0.25">
      <c r="A48" s="241"/>
      <c r="B48" s="50" t="s">
        <v>846</v>
      </c>
      <c r="C48" s="391">
        <v>4213</v>
      </c>
      <c r="D48" s="333">
        <v>4138</v>
      </c>
      <c r="E48" s="333">
        <v>8351</v>
      </c>
      <c r="F48" s="24" t="s">
        <v>847</v>
      </c>
      <c r="G48" s="259"/>
      <c r="L48" s="56"/>
    </row>
    <row r="49" spans="1:12" ht="19.5" customHeight="1" x14ac:dyDescent="0.25">
      <c r="A49" s="241"/>
      <c r="B49" s="50" t="s">
        <v>848</v>
      </c>
      <c r="C49" s="391">
        <v>5451</v>
      </c>
      <c r="D49" s="333">
        <v>5348</v>
      </c>
      <c r="E49" s="333">
        <v>10799</v>
      </c>
      <c r="F49" s="24" t="s">
        <v>849</v>
      </c>
      <c r="G49" s="259"/>
      <c r="J49" s="56"/>
      <c r="K49" s="56"/>
      <c r="L49" s="56"/>
    </row>
    <row r="50" spans="1:12" ht="19.5" customHeight="1" x14ac:dyDescent="0.25">
      <c r="A50" s="241"/>
      <c r="B50" s="50" t="s">
        <v>850</v>
      </c>
      <c r="C50" s="391">
        <v>98</v>
      </c>
      <c r="D50" s="333">
        <v>64</v>
      </c>
      <c r="E50" s="333">
        <v>162</v>
      </c>
      <c r="F50" s="24" t="s">
        <v>851</v>
      </c>
      <c r="G50" s="259"/>
      <c r="J50" s="56"/>
      <c r="K50" s="56"/>
      <c r="L50" s="56"/>
    </row>
    <row r="51" spans="1:12" ht="19.5" customHeight="1" x14ac:dyDescent="0.25">
      <c r="A51" s="241"/>
      <c r="B51" s="50" t="s">
        <v>852</v>
      </c>
      <c r="C51" s="391">
        <v>43</v>
      </c>
      <c r="D51" s="333">
        <v>34</v>
      </c>
      <c r="E51" s="333">
        <v>77</v>
      </c>
      <c r="F51" s="24" t="s">
        <v>853</v>
      </c>
      <c r="G51" s="259"/>
      <c r="J51" s="56"/>
      <c r="K51" s="56"/>
      <c r="L51" s="56"/>
    </row>
    <row r="52" spans="1:12" ht="19.5" customHeight="1" thickBot="1" x14ac:dyDescent="0.3">
      <c r="A52" s="238" t="s">
        <v>54</v>
      </c>
      <c r="B52" s="238"/>
      <c r="C52" s="389">
        <f>SUM(C47:C51)</f>
        <v>15844</v>
      </c>
      <c r="D52" s="331">
        <f t="shared" ref="D52:E52" si="3">SUM(D47:D51)</f>
        <v>15420</v>
      </c>
      <c r="E52" s="331">
        <f t="shared" si="3"/>
        <v>31264</v>
      </c>
      <c r="F52" s="237" t="s">
        <v>55</v>
      </c>
      <c r="G52" s="237"/>
      <c r="J52" s="56"/>
      <c r="K52" s="56"/>
      <c r="L52" s="56"/>
    </row>
    <row r="53" spans="1:12" ht="19.5" customHeight="1" thickTop="1" x14ac:dyDescent="0.25">
      <c r="A53" s="241" t="s">
        <v>854</v>
      </c>
      <c r="B53" s="50" t="s">
        <v>858</v>
      </c>
      <c r="C53" s="391">
        <v>4539</v>
      </c>
      <c r="D53" s="333">
        <v>4288</v>
      </c>
      <c r="E53" s="333">
        <v>8827</v>
      </c>
      <c r="F53" s="24" t="s">
        <v>859</v>
      </c>
      <c r="G53" s="242" t="s">
        <v>857</v>
      </c>
      <c r="J53" s="56"/>
      <c r="K53" s="56"/>
      <c r="L53" s="56"/>
    </row>
    <row r="54" spans="1:12" ht="19.5" customHeight="1" x14ac:dyDescent="0.25">
      <c r="A54" s="241"/>
      <c r="B54" s="50" t="s">
        <v>860</v>
      </c>
      <c r="C54" s="391">
        <v>3728</v>
      </c>
      <c r="D54" s="333">
        <v>3597</v>
      </c>
      <c r="E54" s="333">
        <v>7325</v>
      </c>
      <c r="F54" s="24" t="s">
        <v>861</v>
      </c>
      <c r="G54" s="242"/>
      <c r="L54" s="56"/>
    </row>
    <row r="55" spans="1:12" ht="19.5" customHeight="1" x14ac:dyDescent="0.25">
      <c r="A55" s="241"/>
      <c r="B55" s="50" t="s">
        <v>862</v>
      </c>
      <c r="C55" s="391">
        <v>1708</v>
      </c>
      <c r="D55" s="333">
        <v>1522</v>
      </c>
      <c r="E55" s="333">
        <v>3230</v>
      </c>
      <c r="F55" s="24" t="s">
        <v>863</v>
      </c>
      <c r="G55" s="242"/>
      <c r="L55" s="56"/>
    </row>
    <row r="56" spans="1:12" ht="19.5" customHeight="1" x14ac:dyDescent="0.25">
      <c r="A56" s="241"/>
      <c r="B56" s="50" t="s">
        <v>864</v>
      </c>
      <c r="C56" s="391">
        <v>1363</v>
      </c>
      <c r="D56" s="333">
        <v>1336</v>
      </c>
      <c r="E56" s="333">
        <v>2699</v>
      </c>
      <c r="F56" s="24" t="s">
        <v>865</v>
      </c>
      <c r="G56" s="242"/>
      <c r="L56" s="56"/>
    </row>
    <row r="57" spans="1:12" ht="19.5" customHeight="1" x14ac:dyDescent="0.25">
      <c r="A57" s="241"/>
      <c r="B57" s="50" t="s">
        <v>866</v>
      </c>
      <c r="C57" s="391">
        <v>578</v>
      </c>
      <c r="D57" s="333">
        <v>546</v>
      </c>
      <c r="E57" s="333">
        <v>1124</v>
      </c>
      <c r="F57" s="24" t="s">
        <v>867</v>
      </c>
      <c r="G57" s="242"/>
      <c r="J57" s="56"/>
      <c r="K57" s="56"/>
      <c r="L57" s="56"/>
    </row>
    <row r="58" spans="1:12" ht="19.5" customHeight="1" x14ac:dyDescent="0.25">
      <c r="A58" s="241"/>
      <c r="B58" s="50" t="s">
        <v>868</v>
      </c>
      <c r="C58" s="391">
        <v>1034</v>
      </c>
      <c r="D58" s="333">
        <v>973</v>
      </c>
      <c r="E58" s="333">
        <v>2007</v>
      </c>
      <c r="F58" s="24" t="s">
        <v>869</v>
      </c>
      <c r="G58" s="242"/>
      <c r="J58" s="56"/>
      <c r="K58" s="56"/>
      <c r="L58" s="56"/>
    </row>
    <row r="59" spans="1:12" ht="19.5" customHeight="1" x14ac:dyDescent="0.25">
      <c r="A59" s="241"/>
      <c r="B59" s="50" t="s">
        <v>870</v>
      </c>
      <c r="C59" s="391">
        <v>745</v>
      </c>
      <c r="D59" s="333">
        <v>715</v>
      </c>
      <c r="E59" s="333">
        <v>1460</v>
      </c>
      <c r="F59" s="24" t="s">
        <v>871</v>
      </c>
      <c r="G59" s="242"/>
      <c r="J59" s="56"/>
      <c r="K59" s="56"/>
      <c r="L59" s="56"/>
    </row>
    <row r="60" spans="1:12" ht="19.5" customHeight="1" x14ac:dyDescent="0.25">
      <c r="A60" s="241"/>
      <c r="B60" s="50" t="s">
        <v>872</v>
      </c>
      <c r="C60" s="391">
        <v>250</v>
      </c>
      <c r="D60" s="333">
        <v>233</v>
      </c>
      <c r="E60" s="333">
        <v>483</v>
      </c>
      <c r="F60" s="24" t="s">
        <v>873</v>
      </c>
      <c r="G60" s="242"/>
      <c r="J60" s="56"/>
      <c r="K60" s="56"/>
      <c r="L60" s="56"/>
    </row>
    <row r="61" spans="1:12" ht="19.5" customHeight="1" x14ac:dyDescent="0.25">
      <c r="A61" s="240" t="s">
        <v>54</v>
      </c>
      <c r="B61" s="240"/>
      <c r="C61" s="390">
        <f>SUM(C53:C60)</f>
        <v>13945</v>
      </c>
      <c r="D61" s="332">
        <f t="shared" ref="D61:E61" si="4">SUM(D53:D60)</f>
        <v>13210</v>
      </c>
      <c r="E61" s="332">
        <f t="shared" si="4"/>
        <v>27155</v>
      </c>
      <c r="F61" s="239" t="s">
        <v>55</v>
      </c>
      <c r="G61" s="239"/>
      <c r="J61" s="56"/>
      <c r="K61" s="56"/>
      <c r="L61" s="56"/>
    </row>
    <row r="62" spans="1:12" ht="19.5" customHeight="1" thickBot="1" x14ac:dyDescent="0.3">
      <c r="A62" s="223" t="s">
        <v>313</v>
      </c>
      <c r="B62" s="223"/>
      <c r="C62" s="389">
        <f>C61+C52+C46+C42+C31</f>
        <v>113300</v>
      </c>
      <c r="D62" s="331">
        <f>D61+D52+D46+D42+D31</f>
        <v>106600</v>
      </c>
      <c r="E62" s="331">
        <f>E61+E52+E46+E42+E31</f>
        <v>219900</v>
      </c>
      <c r="F62" s="222" t="s">
        <v>2182</v>
      </c>
      <c r="G62" s="222"/>
      <c r="J62" s="56"/>
      <c r="K62" s="56"/>
      <c r="L62" s="56"/>
    </row>
    <row r="63" spans="1:12" ht="19.5" customHeight="1" thickTop="1" x14ac:dyDescent="0.25">
      <c r="A63" s="150" t="s">
        <v>761</v>
      </c>
      <c r="B63" s="150"/>
      <c r="C63" s="392"/>
      <c r="D63" s="334"/>
      <c r="E63" s="226" t="s">
        <v>2103</v>
      </c>
      <c r="F63" s="226"/>
      <c r="G63" s="226"/>
      <c r="J63" s="56"/>
      <c r="K63" s="56"/>
      <c r="L63" s="56"/>
    </row>
    <row r="64" spans="1:12" ht="19.5" customHeight="1" x14ac:dyDescent="0.25">
      <c r="C64" s="393"/>
      <c r="D64" s="335"/>
      <c r="E64" s="335"/>
      <c r="J64" s="56"/>
      <c r="K64" s="56"/>
    </row>
    <row r="65" spans="3:5" ht="19.5" customHeight="1" x14ac:dyDescent="0.25">
      <c r="C65" s="394"/>
      <c r="D65" s="337"/>
      <c r="E65" s="337"/>
    </row>
    <row r="66" spans="3:5" ht="19.5" customHeight="1" x14ac:dyDescent="0.25">
      <c r="C66" s="395"/>
      <c r="D66" s="338"/>
      <c r="E66" s="338"/>
    </row>
    <row r="170" spans="6:6" ht="19.5" customHeight="1" x14ac:dyDescent="0.25">
      <c r="F170" s="336" t="s">
        <v>2241</v>
      </c>
    </row>
    <row r="172" spans="6:6" ht="19.5" customHeight="1" x14ac:dyDescent="0.25">
      <c r="F172" s="336" t="s">
        <v>2267</v>
      </c>
    </row>
  </sheetData>
  <mergeCells count="30">
    <mergeCell ref="A43:A45"/>
    <mergeCell ref="G43:G45"/>
    <mergeCell ref="A63:B63"/>
    <mergeCell ref="A47:A51"/>
    <mergeCell ref="G47:G51"/>
    <mergeCell ref="A62:B62"/>
    <mergeCell ref="F62:G62"/>
    <mergeCell ref="E63:G63"/>
    <mergeCell ref="A53:A60"/>
    <mergeCell ref="G53:G60"/>
    <mergeCell ref="A52:B52"/>
    <mergeCell ref="A46:B46"/>
    <mergeCell ref="F46:G46"/>
    <mergeCell ref="F52:G52"/>
    <mergeCell ref="F61:G61"/>
    <mergeCell ref="A61:B61"/>
    <mergeCell ref="A32:A41"/>
    <mergeCell ref="G32:G41"/>
    <mergeCell ref="A5:A30"/>
    <mergeCell ref="G5:G30"/>
    <mergeCell ref="F42:G42"/>
    <mergeCell ref="F31:G31"/>
    <mergeCell ref="A31:B31"/>
    <mergeCell ref="A42:B42"/>
    <mergeCell ref="A1:G1"/>
    <mergeCell ref="A2:G2"/>
    <mergeCell ref="A3:A4"/>
    <mergeCell ref="B3:B4"/>
    <mergeCell ref="F3:F4"/>
    <mergeCell ref="G3:G4"/>
  </mergeCells>
  <printOptions horizontalCentered="1"/>
  <pageMargins left="0.7" right="0.7" top="0.75" bottom="0.75" header="0.3" footer="0.3"/>
  <pageSetup paperSize="9" scale="95" orientation="portrait" r:id="rId1"/>
  <rowBreaks count="1" manualBreakCount="1">
    <brk id="42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rightToLeft="1" tabSelected="1" view="pageBreakPreview" topLeftCell="A124" zoomScaleNormal="100" zoomScaleSheetLayoutView="100" workbookViewId="0">
      <selection activeCell="S22" sqref="S22"/>
    </sheetView>
  </sheetViews>
  <sheetFormatPr defaultColWidth="17.5703125" defaultRowHeight="18" customHeight="1" x14ac:dyDescent="0.25"/>
  <cols>
    <col min="1" max="1" width="7.42578125" style="8" customWidth="1"/>
    <col min="2" max="2" width="16.5703125" style="8" customWidth="1"/>
    <col min="3" max="3" width="11.85546875" style="386" customWidth="1"/>
    <col min="4" max="4" width="12" style="31" customWidth="1"/>
    <col min="5" max="5" width="11.42578125" style="31" customWidth="1"/>
    <col min="6" max="6" width="28.7109375" style="316" customWidth="1"/>
    <col min="7" max="7" width="12" style="8" customWidth="1"/>
    <col min="8" max="8" width="18.140625" style="8" customWidth="1"/>
    <col min="9" max="9" width="6.85546875" style="8" bestFit="1" customWidth="1"/>
    <col min="10" max="16384" width="17.5703125" style="8"/>
  </cols>
  <sheetData>
    <row r="1" spans="1:12" ht="18" customHeight="1" x14ac:dyDescent="0.25">
      <c r="A1" s="208" t="s">
        <v>2221</v>
      </c>
      <c r="B1" s="208"/>
      <c r="C1" s="208"/>
      <c r="D1" s="208"/>
      <c r="E1" s="208"/>
      <c r="F1" s="208"/>
      <c r="G1" s="208"/>
    </row>
    <row r="2" spans="1:12" ht="18" customHeight="1" x14ac:dyDescent="0.25">
      <c r="A2" s="209" t="s">
        <v>2222</v>
      </c>
      <c r="B2" s="209"/>
      <c r="C2" s="209"/>
      <c r="D2" s="209"/>
      <c r="E2" s="209"/>
      <c r="F2" s="209"/>
      <c r="G2" s="209"/>
    </row>
    <row r="3" spans="1:12" ht="18" customHeight="1" x14ac:dyDescent="0.25">
      <c r="A3" s="205" t="s">
        <v>0</v>
      </c>
      <c r="B3" s="205" t="s">
        <v>1</v>
      </c>
      <c r="C3" s="419" t="s">
        <v>2</v>
      </c>
      <c r="D3" s="419" t="s">
        <v>3</v>
      </c>
      <c r="E3" s="420" t="s">
        <v>4</v>
      </c>
      <c r="F3" s="318" t="s">
        <v>5</v>
      </c>
      <c r="G3" s="120" t="s">
        <v>6</v>
      </c>
    </row>
    <row r="4" spans="1:12" ht="18" customHeight="1" x14ac:dyDescent="0.25">
      <c r="A4" s="210"/>
      <c r="B4" s="210"/>
      <c r="C4" s="421" t="s">
        <v>7</v>
      </c>
      <c r="D4" s="421" t="s">
        <v>8</v>
      </c>
      <c r="E4" s="422" t="s">
        <v>9</v>
      </c>
      <c r="F4" s="319"/>
      <c r="G4" s="211"/>
    </row>
    <row r="5" spans="1:12" ht="20.100000000000001" customHeight="1" x14ac:dyDescent="0.25">
      <c r="A5" s="122" t="s">
        <v>1531</v>
      </c>
      <c r="B5" s="33" t="s">
        <v>1532</v>
      </c>
      <c r="C5" s="379">
        <v>4194</v>
      </c>
      <c r="D5" s="301">
        <v>3941</v>
      </c>
      <c r="E5" s="301">
        <v>8135</v>
      </c>
      <c r="F5" s="24" t="s">
        <v>1533</v>
      </c>
      <c r="G5" s="124" t="s">
        <v>1534</v>
      </c>
      <c r="J5" s="18"/>
      <c r="K5" s="18"/>
      <c r="L5" s="18"/>
    </row>
    <row r="6" spans="1:12" ht="20.100000000000001" customHeight="1" x14ac:dyDescent="0.25">
      <c r="A6" s="122"/>
      <c r="B6" s="33" t="s">
        <v>1535</v>
      </c>
      <c r="C6" s="379">
        <v>2792</v>
      </c>
      <c r="D6" s="301">
        <v>2744</v>
      </c>
      <c r="E6" s="301">
        <v>5536</v>
      </c>
      <c r="F6" s="24" t="s">
        <v>1536</v>
      </c>
      <c r="G6" s="124"/>
      <c r="J6" s="18"/>
      <c r="K6" s="18"/>
      <c r="L6" s="18"/>
    </row>
    <row r="7" spans="1:12" ht="20.100000000000001" customHeight="1" x14ac:dyDescent="0.25">
      <c r="A7" s="122"/>
      <c r="B7" s="33" t="s">
        <v>1537</v>
      </c>
      <c r="C7" s="379">
        <v>4497</v>
      </c>
      <c r="D7" s="301">
        <v>4201</v>
      </c>
      <c r="E7" s="301">
        <v>8698</v>
      </c>
      <c r="F7" s="24" t="s">
        <v>1538</v>
      </c>
      <c r="G7" s="124"/>
      <c r="J7" s="18"/>
      <c r="K7" s="18"/>
      <c r="L7" s="18"/>
    </row>
    <row r="8" spans="1:12" ht="20.100000000000001" customHeight="1" x14ac:dyDescent="0.25">
      <c r="A8" s="122"/>
      <c r="B8" s="33" t="s">
        <v>1539</v>
      </c>
      <c r="C8" s="379">
        <v>2269</v>
      </c>
      <c r="D8" s="301">
        <v>2243</v>
      </c>
      <c r="E8" s="301">
        <v>4512</v>
      </c>
      <c r="F8" s="24" t="s">
        <v>1540</v>
      </c>
      <c r="G8" s="124"/>
      <c r="J8" s="18"/>
      <c r="K8" s="18"/>
      <c r="L8" s="18"/>
    </row>
    <row r="9" spans="1:12" ht="20.100000000000001" customHeight="1" x14ac:dyDescent="0.25">
      <c r="A9" s="122"/>
      <c r="B9" s="33" t="s">
        <v>1541</v>
      </c>
      <c r="C9" s="379">
        <v>2805</v>
      </c>
      <c r="D9" s="301">
        <v>2614</v>
      </c>
      <c r="E9" s="301">
        <v>5419</v>
      </c>
      <c r="F9" s="24" t="s">
        <v>1542</v>
      </c>
      <c r="G9" s="124"/>
      <c r="J9" s="18"/>
      <c r="K9" s="18"/>
      <c r="L9" s="18"/>
    </row>
    <row r="10" spans="1:12" ht="20.100000000000001" customHeight="1" x14ac:dyDescent="0.25">
      <c r="A10" s="122"/>
      <c r="B10" s="33" t="s">
        <v>1543</v>
      </c>
      <c r="C10" s="379">
        <v>3287</v>
      </c>
      <c r="D10" s="301">
        <v>3088</v>
      </c>
      <c r="E10" s="301">
        <v>6375</v>
      </c>
      <c r="F10" s="24" t="s">
        <v>1544</v>
      </c>
      <c r="G10" s="124"/>
      <c r="J10" s="18"/>
      <c r="K10" s="18"/>
      <c r="L10" s="18"/>
    </row>
    <row r="11" spans="1:12" ht="20.100000000000001" customHeight="1" x14ac:dyDescent="0.25">
      <c r="A11" s="122"/>
      <c r="B11" s="33" t="s">
        <v>1545</v>
      </c>
      <c r="C11" s="379">
        <v>3701</v>
      </c>
      <c r="D11" s="301">
        <v>3591</v>
      </c>
      <c r="E11" s="301">
        <v>7292</v>
      </c>
      <c r="F11" s="24" t="s">
        <v>1546</v>
      </c>
      <c r="G11" s="124"/>
      <c r="J11" s="18"/>
      <c r="K11" s="18"/>
      <c r="L11" s="18"/>
    </row>
    <row r="12" spans="1:12" ht="20.100000000000001" customHeight="1" x14ac:dyDescent="0.25">
      <c r="A12" s="122"/>
      <c r="B12" s="33" t="s">
        <v>1547</v>
      </c>
      <c r="C12" s="379">
        <v>1070</v>
      </c>
      <c r="D12" s="301">
        <v>1099</v>
      </c>
      <c r="E12" s="301">
        <v>2169</v>
      </c>
      <c r="F12" s="24" t="s">
        <v>1548</v>
      </c>
      <c r="G12" s="124"/>
      <c r="J12" s="18"/>
      <c r="K12" s="18"/>
      <c r="L12" s="18"/>
    </row>
    <row r="13" spans="1:12" ht="20.100000000000001" customHeight="1" x14ac:dyDescent="0.25">
      <c r="A13" s="122"/>
      <c r="B13" s="33" t="s">
        <v>1549</v>
      </c>
      <c r="C13" s="379">
        <v>1849</v>
      </c>
      <c r="D13" s="301">
        <v>1630</v>
      </c>
      <c r="E13" s="301">
        <v>3479</v>
      </c>
      <c r="F13" s="24" t="s">
        <v>1550</v>
      </c>
      <c r="G13" s="124"/>
      <c r="J13" s="18"/>
      <c r="K13" s="18"/>
      <c r="L13" s="18"/>
    </row>
    <row r="14" spans="1:12" ht="20.100000000000001" customHeight="1" x14ac:dyDescent="0.25">
      <c r="A14" s="122"/>
      <c r="B14" s="33" t="s">
        <v>1551</v>
      </c>
      <c r="C14" s="379">
        <v>1232</v>
      </c>
      <c r="D14" s="301">
        <v>1253</v>
      </c>
      <c r="E14" s="301">
        <v>2485</v>
      </c>
      <c r="F14" s="24" t="s">
        <v>1552</v>
      </c>
      <c r="G14" s="124"/>
      <c r="J14" s="18"/>
      <c r="K14" s="18"/>
      <c r="L14" s="18"/>
    </row>
    <row r="15" spans="1:12" ht="20.100000000000001" customHeight="1" x14ac:dyDescent="0.25">
      <c r="A15" s="122"/>
      <c r="B15" s="33" t="s">
        <v>1553</v>
      </c>
      <c r="C15" s="379">
        <v>626</v>
      </c>
      <c r="D15" s="301">
        <v>609</v>
      </c>
      <c r="E15" s="301">
        <v>1235</v>
      </c>
      <c r="F15" s="24" t="s">
        <v>1554</v>
      </c>
      <c r="G15" s="124"/>
      <c r="J15" s="18"/>
      <c r="K15" s="18"/>
      <c r="L15" s="18"/>
    </row>
    <row r="16" spans="1:12" ht="20.100000000000001" customHeight="1" x14ac:dyDescent="0.25">
      <c r="A16" s="122"/>
      <c r="B16" s="33" t="s">
        <v>1555</v>
      </c>
      <c r="C16" s="379">
        <v>2207</v>
      </c>
      <c r="D16" s="301">
        <v>1823</v>
      </c>
      <c r="E16" s="301">
        <v>4030</v>
      </c>
      <c r="F16" s="24" t="s">
        <v>1556</v>
      </c>
      <c r="G16" s="124"/>
      <c r="J16" s="18"/>
      <c r="K16" s="18"/>
      <c r="L16" s="18"/>
    </row>
    <row r="17" spans="1:12" ht="20.100000000000001" customHeight="1" x14ac:dyDescent="0.25">
      <c r="A17" s="122"/>
      <c r="B17" s="33" t="s">
        <v>1557</v>
      </c>
      <c r="C17" s="379">
        <v>131</v>
      </c>
      <c r="D17" s="301">
        <v>136</v>
      </c>
      <c r="E17" s="301">
        <v>267</v>
      </c>
      <c r="F17" s="24" t="s">
        <v>1558</v>
      </c>
      <c r="G17" s="124"/>
      <c r="J17" s="18"/>
      <c r="K17" s="18"/>
      <c r="L17" s="18"/>
    </row>
    <row r="18" spans="1:12" ht="20.100000000000001" customHeight="1" x14ac:dyDescent="0.25">
      <c r="A18" s="122"/>
      <c r="B18" s="33" t="s">
        <v>1559</v>
      </c>
      <c r="C18" s="379">
        <v>556</v>
      </c>
      <c r="D18" s="301">
        <v>502</v>
      </c>
      <c r="E18" s="301">
        <v>1058</v>
      </c>
      <c r="F18" s="24" t="s">
        <v>1560</v>
      </c>
      <c r="G18" s="124"/>
      <c r="J18" s="18"/>
      <c r="K18" s="18"/>
      <c r="L18" s="18"/>
    </row>
    <row r="19" spans="1:12" ht="20.100000000000001" customHeight="1" x14ac:dyDescent="0.25">
      <c r="A19" s="122"/>
      <c r="B19" s="33" t="s">
        <v>1561</v>
      </c>
      <c r="C19" s="379">
        <v>1943</v>
      </c>
      <c r="D19" s="301">
        <v>1748</v>
      </c>
      <c r="E19" s="301">
        <v>3691</v>
      </c>
      <c r="F19" s="24" t="s">
        <v>1562</v>
      </c>
      <c r="G19" s="124"/>
      <c r="J19" s="18"/>
      <c r="K19" s="18"/>
      <c r="L19" s="18"/>
    </row>
    <row r="20" spans="1:12" ht="20.100000000000001" customHeight="1" x14ac:dyDescent="0.25">
      <c r="A20" s="122"/>
      <c r="B20" s="33" t="s">
        <v>448</v>
      </c>
      <c r="C20" s="379">
        <v>767</v>
      </c>
      <c r="D20" s="301">
        <v>634</v>
      </c>
      <c r="E20" s="301">
        <v>1401</v>
      </c>
      <c r="F20" s="24" t="s">
        <v>449</v>
      </c>
      <c r="G20" s="124"/>
      <c r="J20" s="18"/>
      <c r="K20" s="18"/>
      <c r="L20" s="18"/>
    </row>
    <row r="21" spans="1:12" ht="20.100000000000001" customHeight="1" x14ac:dyDescent="0.25">
      <c r="A21" s="122"/>
      <c r="B21" s="33" t="s">
        <v>1563</v>
      </c>
      <c r="C21" s="379">
        <v>74</v>
      </c>
      <c r="D21" s="301">
        <v>85</v>
      </c>
      <c r="E21" s="301">
        <v>159</v>
      </c>
      <c r="F21" s="24" t="s">
        <v>1564</v>
      </c>
      <c r="G21" s="124"/>
      <c r="J21" s="18"/>
      <c r="K21" s="18"/>
      <c r="L21" s="18"/>
    </row>
    <row r="22" spans="1:12" ht="20.100000000000001" customHeight="1" x14ac:dyDescent="0.25">
      <c r="A22" s="122"/>
      <c r="B22" s="33" t="s">
        <v>1565</v>
      </c>
      <c r="C22" s="379">
        <v>284</v>
      </c>
      <c r="D22" s="301">
        <v>224</v>
      </c>
      <c r="E22" s="301">
        <v>508</v>
      </c>
      <c r="F22" s="24" t="s">
        <v>1566</v>
      </c>
      <c r="G22" s="124"/>
      <c r="J22" s="18"/>
      <c r="K22" s="18"/>
      <c r="L22" s="18"/>
    </row>
    <row r="23" spans="1:12" ht="20.100000000000001" customHeight="1" x14ac:dyDescent="0.25">
      <c r="A23" s="122"/>
      <c r="B23" s="33" t="s">
        <v>1567</v>
      </c>
      <c r="C23" s="379">
        <v>186</v>
      </c>
      <c r="D23" s="301">
        <v>54</v>
      </c>
      <c r="E23" s="301">
        <v>240</v>
      </c>
      <c r="F23" s="24" t="s">
        <v>1568</v>
      </c>
      <c r="G23" s="124"/>
      <c r="J23" s="18"/>
      <c r="K23" s="18"/>
      <c r="L23" s="18"/>
    </row>
    <row r="24" spans="1:12" ht="20.100000000000001" customHeight="1" x14ac:dyDescent="0.25">
      <c r="A24" s="122"/>
      <c r="B24" s="33" t="s">
        <v>1569</v>
      </c>
      <c r="C24" s="379">
        <v>457</v>
      </c>
      <c r="D24" s="301">
        <v>427</v>
      </c>
      <c r="E24" s="301">
        <v>884</v>
      </c>
      <c r="F24" s="24" t="s">
        <v>1570</v>
      </c>
      <c r="G24" s="124"/>
      <c r="J24" s="18"/>
      <c r="K24" s="18"/>
      <c r="L24" s="18"/>
    </row>
    <row r="25" spans="1:12" ht="20.100000000000001" customHeight="1" x14ac:dyDescent="0.25">
      <c r="A25" s="122"/>
      <c r="B25" s="33" t="s">
        <v>1571</v>
      </c>
      <c r="C25" s="379">
        <v>1423</v>
      </c>
      <c r="D25" s="301">
        <v>1403</v>
      </c>
      <c r="E25" s="301">
        <v>2826</v>
      </c>
      <c r="F25" s="24" t="s">
        <v>1572</v>
      </c>
      <c r="G25" s="124"/>
      <c r="J25" s="18"/>
      <c r="K25" s="18"/>
      <c r="L25" s="18"/>
    </row>
    <row r="26" spans="1:12" ht="20.100000000000001" customHeight="1" x14ac:dyDescent="0.25">
      <c r="A26" s="122"/>
      <c r="B26" s="33" t="s">
        <v>1573</v>
      </c>
      <c r="C26" s="379">
        <v>1971</v>
      </c>
      <c r="D26" s="301">
        <v>1737</v>
      </c>
      <c r="E26" s="301">
        <v>3708</v>
      </c>
      <c r="F26" s="24" t="s">
        <v>1574</v>
      </c>
      <c r="G26" s="124"/>
      <c r="J26" s="18"/>
      <c r="K26" s="18"/>
      <c r="L26" s="18"/>
    </row>
    <row r="27" spans="1:12" ht="20.100000000000001" customHeight="1" x14ac:dyDescent="0.25">
      <c r="A27" s="122"/>
      <c r="B27" s="33" t="s">
        <v>1575</v>
      </c>
      <c r="C27" s="379">
        <v>465</v>
      </c>
      <c r="D27" s="301">
        <v>418</v>
      </c>
      <c r="E27" s="301">
        <v>883</v>
      </c>
      <c r="F27" s="24" t="s">
        <v>1576</v>
      </c>
      <c r="G27" s="124"/>
      <c r="J27" s="18"/>
      <c r="K27" s="18"/>
      <c r="L27" s="18"/>
    </row>
    <row r="28" spans="1:12" ht="20.100000000000001" customHeight="1" x14ac:dyDescent="0.25">
      <c r="A28" s="122"/>
      <c r="B28" s="33" t="s">
        <v>1577</v>
      </c>
      <c r="C28" s="379">
        <v>561</v>
      </c>
      <c r="D28" s="301">
        <v>403</v>
      </c>
      <c r="E28" s="301">
        <v>964</v>
      </c>
      <c r="F28" s="24" t="s">
        <v>1578</v>
      </c>
      <c r="G28" s="213"/>
      <c r="J28" s="18"/>
      <c r="K28" s="18"/>
      <c r="L28" s="18"/>
    </row>
    <row r="29" spans="1:12" ht="20.100000000000001" customHeight="1" x14ac:dyDescent="0.25">
      <c r="A29" s="122"/>
      <c r="B29" s="33" t="s">
        <v>1579</v>
      </c>
      <c r="C29" s="379">
        <v>590</v>
      </c>
      <c r="D29" s="301">
        <v>680</v>
      </c>
      <c r="E29" s="301">
        <v>1270</v>
      </c>
      <c r="F29" s="24" t="s">
        <v>1580</v>
      </c>
      <c r="G29" s="124"/>
      <c r="J29" s="18"/>
      <c r="K29" s="18"/>
      <c r="L29" s="18"/>
    </row>
    <row r="30" spans="1:12" ht="20.100000000000001" customHeight="1" x14ac:dyDescent="0.25">
      <c r="A30" s="122"/>
      <c r="B30" s="33" t="s">
        <v>1055</v>
      </c>
      <c r="C30" s="379">
        <v>86</v>
      </c>
      <c r="D30" s="301">
        <v>81</v>
      </c>
      <c r="E30" s="301">
        <v>167</v>
      </c>
      <c r="F30" s="24" t="s">
        <v>1056</v>
      </c>
      <c r="G30" s="124"/>
      <c r="J30" s="18"/>
      <c r="K30" s="18"/>
      <c r="L30" s="18"/>
    </row>
    <row r="31" spans="1:12" ht="20.100000000000001" customHeight="1" x14ac:dyDescent="0.25">
      <c r="A31" s="122"/>
      <c r="B31" s="33" t="s">
        <v>1581</v>
      </c>
      <c r="C31" s="379">
        <v>435</v>
      </c>
      <c r="D31" s="301">
        <v>435</v>
      </c>
      <c r="E31" s="301">
        <v>870</v>
      </c>
      <c r="F31" s="24" t="s">
        <v>1582</v>
      </c>
      <c r="G31" s="124"/>
      <c r="J31" s="18"/>
      <c r="K31" s="18"/>
      <c r="L31" s="18"/>
    </row>
    <row r="32" spans="1:12" ht="20.100000000000001" customHeight="1" x14ac:dyDescent="0.25">
      <c r="A32" s="122"/>
      <c r="B32" s="33" t="s">
        <v>919</v>
      </c>
      <c r="C32" s="379">
        <v>134</v>
      </c>
      <c r="D32" s="301">
        <v>153</v>
      </c>
      <c r="E32" s="301">
        <v>287</v>
      </c>
      <c r="F32" s="24" t="s">
        <v>920</v>
      </c>
      <c r="G32" s="124"/>
      <c r="J32" s="18"/>
      <c r="K32" s="18"/>
      <c r="L32" s="18"/>
    </row>
    <row r="33" spans="1:12" ht="20.100000000000001" customHeight="1" x14ac:dyDescent="0.25">
      <c r="A33" s="122"/>
      <c r="B33" s="33" t="s">
        <v>1583</v>
      </c>
      <c r="C33" s="379">
        <v>369</v>
      </c>
      <c r="D33" s="301">
        <v>1007</v>
      </c>
      <c r="E33" s="301">
        <v>1376</v>
      </c>
      <c r="F33" s="24" t="s">
        <v>1584</v>
      </c>
      <c r="G33" s="124"/>
      <c r="J33" s="18"/>
      <c r="K33" s="18"/>
      <c r="L33" s="18"/>
    </row>
    <row r="34" spans="1:12" ht="20.100000000000001" customHeight="1" x14ac:dyDescent="0.25">
      <c r="A34" s="122"/>
      <c r="B34" s="33" t="s">
        <v>1585</v>
      </c>
      <c r="C34" s="379">
        <v>540</v>
      </c>
      <c r="D34" s="301">
        <v>524</v>
      </c>
      <c r="E34" s="301">
        <v>1064</v>
      </c>
      <c r="F34" s="24" t="s">
        <v>1586</v>
      </c>
      <c r="G34" s="124"/>
      <c r="J34" s="18"/>
      <c r="K34" s="18"/>
      <c r="L34" s="18"/>
    </row>
    <row r="35" spans="1:12" ht="20.100000000000001" customHeight="1" x14ac:dyDescent="0.25">
      <c r="A35" s="122"/>
      <c r="B35" s="33" t="s">
        <v>1587</v>
      </c>
      <c r="C35" s="379">
        <v>1730</v>
      </c>
      <c r="D35" s="301">
        <v>1563</v>
      </c>
      <c r="E35" s="301">
        <v>3293</v>
      </c>
      <c r="F35" s="24" t="s">
        <v>1588</v>
      </c>
      <c r="G35" s="124"/>
      <c r="J35" s="18"/>
      <c r="K35" s="18"/>
      <c r="L35" s="18"/>
    </row>
    <row r="36" spans="1:12" ht="20.100000000000001" customHeight="1" x14ac:dyDescent="0.25">
      <c r="A36" s="122"/>
      <c r="B36" s="33" t="s">
        <v>1589</v>
      </c>
      <c r="C36" s="379">
        <v>86</v>
      </c>
      <c r="D36" s="301">
        <v>96</v>
      </c>
      <c r="E36" s="301">
        <v>182</v>
      </c>
      <c r="F36" s="24" t="s">
        <v>1590</v>
      </c>
      <c r="G36" s="124"/>
      <c r="J36" s="18"/>
      <c r="K36" s="18"/>
      <c r="L36" s="18"/>
    </row>
    <row r="37" spans="1:12" ht="20.100000000000001" customHeight="1" x14ac:dyDescent="0.25">
      <c r="A37" s="122"/>
      <c r="B37" s="33" t="s">
        <v>1591</v>
      </c>
      <c r="C37" s="379">
        <v>99</v>
      </c>
      <c r="D37" s="301">
        <v>56</v>
      </c>
      <c r="E37" s="301">
        <v>155</v>
      </c>
      <c r="F37" s="24" t="s">
        <v>1592</v>
      </c>
      <c r="G37" s="124"/>
      <c r="J37" s="18"/>
      <c r="K37" s="18"/>
      <c r="L37" s="18"/>
    </row>
    <row r="38" spans="1:12" ht="20.100000000000001" customHeight="1" x14ac:dyDescent="0.25">
      <c r="A38" s="122"/>
      <c r="B38" s="33" t="s">
        <v>1593</v>
      </c>
      <c r="C38" s="379">
        <v>140</v>
      </c>
      <c r="D38" s="301">
        <v>161</v>
      </c>
      <c r="E38" s="301">
        <v>301</v>
      </c>
      <c r="F38" s="24" t="s">
        <v>1594</v>
      </c>
      <c r="G38" s="124"/>
      <c r="J38" s="18"/>
      <c r="K38" s="18"/>
      <c r="L38" s="18"/>
    </row>
    <row r="39" spans="1:12" ht="20.100000000000001" customHeight="1" x14ac:dyDescent="0.25">
      <c r="A39" s="122"/>
      <c r="B39" s="33" t="s">
        <v>1595</v>
      </c>
      <c r="C39" s="379">
        <v>711</v>
      </c>
      <c r="D39" s="301">
        <v>738</v>
      </c>
      <c r="E39" s="301">
        <v>1449</v>
      </c>
      <c r="F39" s="24" t="s">
        <v>1596</v>
      </c>
      <c r="G39" s="124"/>
      <c r="J39" s="18"/>
      <c r="K39" s="18"/>
      <c r="L39" s="18"/>
    </row>
    <row r="40" spans="1:12" ht="20.100000000000001" customHeight="1" x14ac:dyDescent="0.25">
      <c r="A40" s="122"/>
      <c r="B40" s="33" t="s">
        <v>1597</v>
      </c>
      <c r="C40" s="379">
        <v>22258</v>
      </c>
      <c r="D40" s="301">
        <v>17974</v>
      </c>
      <c r="E40" s="301">
        <v>40232</v>
      </c>
      <c r="F40" s="24" t="s">
        <v>1598</v>
      </c>
      <c r="G40" s="124"/>
      <c r="J40" s="18"/>
      <c r="K40" s="18"/>
      <c r="L40" s="18"/>
    </row>
    <row r="41" spans="1:12" ht="20.100000000000001" customHeight="1" thickBot="1" x14ac:dyDescent="0.3">
      <c r="A41" s="238" t="s">
        <v>54</v>
      </c>
      <c r="B41" s="238"/>
      <c r="C41" s="389">
        <f>SUM(C5:C40)</f>
        <v>66525</v>
      </c>
      <c r="D41" s="331">
        <f t="shared" ref="D41:E41" si="0">SUM(D5:D40)</f>
        <v>60075</v>
      </c>
      <c r="E41" s="331">
        <f t="shared" si="0"/>
        <v>126600</v>
      </c>
      <c r="F41" s="237" t="s">
        <v>55</v>
      </c>
      <c r="G41" s="237"/>
      <c r="J41" s="18"/>
      <c r="K41" s="18"/>
      <c r="L41" s="18"/>
    </row>
    <row r="42" spans="1:12" ht="15" customHeight="1" thickTop="1" x14ac:dyDescent="0.25">
      <c r="A42" s="122" t="s">
        <v>1599</v>
      </c>
      <c r="B42" s="34" t="s">
        <v>1599</v>
      </c>
      <c r="C42" s="379">
        <v>2557</v>
      </c>
      <c r="D42" s="301">
        <v>2466</v>
      </c>
      <c r="E42" s="301">
        <v>5023</v>
      </c>
      <c r="F42" s="24" t="s">
        <v>1600</v>
      </c>
      <c r="G42" s="124" t="s">
        <v>1600</v>
      </c>
      <c r="J42" s="18"/>
      <c r="K42" s="18"/>
      <c r="L42" s="18"/>
    </row>
    <row r="43" spans="1:12" ht="20.100000000000001" customHeight="1" x14ac:dyDescent="0.25">
      <c r="A43" s="122"/>
      <c r="B43" s="34" t="s">
        <v>1601</v>
      </c>
      <c r="C43" s="379">
        <v>1678</v>
      </c>
      <c r="D43" s="301">
        <v>1647</v>
      </c>
      <c r="E43" s="301">
        <v>3325</v>
      </c>
      <c r="F43" s="24" t="s">
        <v>1602</v>
      </c>
      <c r="G43" s="124"/>
      <c r="J43" s="18"/>
      <c r="K43" s="18"/>
      <c r="L43" s="18"/>
    </row>
    <row r="44" spans="1:12" ht="20.100000000000001" customHeight="1" x14ac:dyDescent="0.25">
      <c r="A44" s="122"/>
      <c r="B44" s="34" t="s">
        <v>1603</v>
      </c>
      <c r="C44" s="379">
        <v>890</v>
      </c>
      <c r="D44" s="301">
        <v>942</v>
      </c>
      <c r="E44" s="301">
        <v>1832</v>
      </c>
      <c r="F44" s="24" t="s">
        <v>1604</v>
      </c>
      <c r="G44" s="124"/>
      <c r="J44" s="18"/>
      <c r="K44" s="18"/>
      <c r="L44" s="18"/>
    </row>
    <row r="45" spans="1:12" ht="20.100000000000001" customHeight="1" thickBot="1" x14ac:dyDescent="0.3">
      <c r="A45" s="238" t="s">
        <v>54</v>
      </c>
      <c r="B45" s="238"/>
      <c r="C45" s="389">
        <f>SUM(C42:C44)</f>
        <v>5125</v>
      </c>
      <c r="D45" s="331">
        <f t="shared" ref="D45:E45" si="1">SUM(D42:D44)</f>
        <v>5055</v>
      </c>
      <c r="E45" s="331">
        <f t="shared" si="1"/>
        <v>10180</v>
      </c>
      <c r="F45" s="237" t="s">
        <v>55</v>
      </c>
      <c r="G45" s="237"/>
      <c r="L45" s="18"/>
    </row>
    <row r="46" spans="1:12" ht="20.100000000000001" customHeight="1" thickTop="1" x14ac:dyDescent="0.25">
      <c r="A46" s="122" t="s">
        <v>1605</v>
      </c>
      <c r="B46" s="34" t="s">
        <v>1606</v>
      </c>
      <c r="C46" s="379">
        <v>12201</v>
      </c>
      <c r="D46" s="301">
        <v>11303</v>
      </c>
      <c r="E46" s="301">
        <v>23504</v>
      </c>
      <c r="F46" s="24" t="s">
        <v>1607</v>
      </c>
      <c r="G46" s="124" t="s">
        <v>1608</v>
      </c>
      <c r="L46" s="18"/>
    </row>
    <row r="47" spans="1:12" ht="20.100000000000001" customHeight="1" x14ac:dyDescent="0.25">
      <c r="A47" s="122"/>
      <c r="B47" s="34" t="s">
        <v>1609</v>
      </c>
      <c r="C47" s="379">
        <v>18473</v>
      </c>
      <c r="D47" s="301">
        <v>15776</v>
      </c>
      <c r="E47" s="301">
        <v>34249</v>
      </c>
      <c r="F47" s="24" t="s">
        <v>1610</v>
      </c>
      <c r="G47" s="124"/>
      <c r="L47" s="18"/>
    </row>
    <row r="48" spans="1:12" ht="20.100000000000001" customHeight="1" x14ac:dyDescent="0.25">
      <c r="A48" s="122"/>
      <c r="B48" s="34" t="s">
        <v>1611</v>
      </c>
      <c r="C48" s="379">
        <v>4198</v>
      </c>
      <c r="D48" s="301">
        <v>3977</v>
      </c>
      <c r="E48" s="301">
        <v>8175</v>
      </c>
      <c r="F48" s="24" t="s">
        <v>1612</v>
      </c>
      <c r="G48" s="124"/>
      <c r="L48" s="18"/>
    </row>
    <row r="49" spans="1:12" ht="20.100000000000001" customHeight="1" x14ac:dyDescent="0.25">
      <c r="A49" s="122"/>
      <c r="B49" s="34" t="s">
        <v>1613</v>
      </c>
      <c r="C49" s="379">
        <v>1764</v>
      </c>
      <c r="D49" s="301">
        <v>1809</v>
      </c>
      <c r="E49" s="301">
        <v>3573</v>
      </c>
      <c r="F49" s="24" t="s">
        <v>1614</v>
      </c>
      <c r="G49" s="124"/>
      <c r="L49" s="18"/>
    </row>
    <row r="50" spans="1:12" ht="18" customHeight="1" x14ac:dyDescent="0.25">
      <c r="A50" s="122"/>
      <c r="B50" s="34" t="s">
        <v>1615</v>
      </c>
      <c r="C50" s="379">
        <v>482</v>
      </c>
      <c r="D50" s="301">
        <v>491</v>
      </c>
      <c r="E50" s="301">
        <v>973</v>
      </c>
      <c r="F50" s="24" t="s">
        <v>1616</v>
      </c>
      <c r="G50" s="124"/>
      <c r="L50" s="18"/>
    </row>
    <row r="51" spans="1:12" ht="18" customHeight="1" x14ac:dyDescent="0.25">
      <c r="A51" s="122"/>
      <c r="B51" s="34" t="s">
        <v>1617</v>
      </c>
      <c r="C51" s="379">
        <v>2480</v>
      </c>
      <c r="D51" s="301">
        <v>2716</v>
      </c>
      <c r="E51" s="301">
        <v>5196</v>
      </c>
      <c r="F51" s="24" t="s">
        <v>1618</v>
      </c>
      <c r="G51" s="124"/>
      <c r="J51" s="18"/>
      <c r="K51" s="18"/>
      <c r="L51" s="18"/>
    </row>
    <row r="52" spans="1:12" ht="18" customHeight="1" x14ac:dyDescent="0.25">
      <c r="A52" s="122"/>
      <c r="B52" s="34" t="s">
        <v>1619</v>
      </c>
      <c r="C52" s="379">
        <v>504</v>
      </c>
      <c r="D52" s="301">
        <v>343</v>
      </c>
      <c r="E52" s="301">
        <v>847</v>
      </c>
      <c r="F52" s="24" t="s">
        <v>1620</v>
      </c>
      <c r="G52" s="124"/>
      <c r="J52" s="18"/>
      <c r="K52" s="18"/>
      <c r="L52" s="18"/>
    </row>
    <row r="53" spans="1:12" ht="18" customHeight="1" x14ac:dyDescent="0.25">
      <c r="A53" s="122"/>
      <c r="B53" s="34" t="s">
        <v>1621</v>
      </c>
      <c r="C53" s="379">
        <v>74</v>
      </c>
      <c r="D53" s="301">
        <v>71</v>
      </c>
      <c r="E53" s="301">
        <v>145</v>
      </c>
      <c r="F53" s="24" t="s">
        <v>1622</v>
      </c>
      <c r="G53" s="124"/>
      <c r="J53" s="18"/>
      <c r="K53" s="18"/>
      <c r="L53" s="18"/>
    </row>
    <row r="54" spans="1:12" ht="18" customHeight="1" x14ac:dyDescent="0.25">
      <c r="A54" s="122"/>
      <c r="B54" s="34" t="s">
        <v>1623</v>
      </c>
      <c r="C54" s="379">
        <v>61</v>
      </c>
      <c r="D54" s="301">
        <v>75</v>
      </c>
      <c r="E54" s="301">
        <v>136</v>
      </c>
      <c r="F54" s="24" t="s">
        <v>1008</v>
      </c>
      <c r="G54" s="124"/>
      <c r="J54" s="18"/>
      <c r="K54" s="18"/>
      <c r="L54" s="18"/>
    </row>
    <row r="55" spans="1:12" ht="18" customHeight="1" x14ac:dyDescent="0.25">
      <c r="A55" s="122"/>
      <c r="B55" s="34" t="s">
        <v>1624</v>
      </c>
      <c r="C55" s="379">
        <v>499</v>
      </c>
      <c r="D55" s="301">
        <v>408</v>
      </c>
      <c r="E55" s="301">
        <v>907</v>
      </c>
      <c r="F55" s="24" t="s">
        <v>1625</v>
      </c>
      <c r="G55" s="124"/>
      <c r="J55" s="18"/>
      <c r="K55" s="18"/>
      <c r="L55" s="18"/>
    </row>
    <row r="56" spans="1:12" ht="18" customHeight="1" x14ac:dyDescent="0.25">
      <c r="A56" s="122"/>
      <c r="B56" s="34" t="s">
        <v>1626</v>
      </c>
      <c r="C56" s="379">
        <v>219</v>
      </c>
      <c r="D56" s="301">
        <v>199</v>
      </c>
      <c r="E56" s="301">
        <v>418</v>
      </c>
      <c r="F56" s="24" t="s">
        <v>1627</v>
      </c>
      <c r="G56" s="124"/>
      <c r="J56" s="18"/>
      <c r="K56" s="18"/>
      <c r="L56" s="18"/>
    </row>
    <row r="57" spans="1:12" ht="18" customHeight="1" x14ac:dyDescent="0.25">
      <c r="A57" s="122"/>
      <c r="B57" s="34" t="s">
        <v>855</v>
      </c>
      <c r="C57" s="379">
        <v>12</v>
      </c>
      <c r="D57" s="301">
        <v>12</v>
      </c>
      <c r="E57" s="301">
        <v>24</v>
      </c>
      <c r="F57" s="24" t="s">
        <v>1628</v>
      </c>
      <c r="G57" s="124"/>
      <c r="J57" s="18"/>
      <c r="K57" s="18"/>
      <c r="L57" s="18"/>
    </row>
    <row r="58" spans="1:12" ht="18" customHeight="1" x14ac:dyDescent="0.25">
      <c r="A58" s="122"/>
      <c r="B58" s="34" t="s">
        <v>1629</v>
      </c>
      <c r="C58" s="379">
        <v>194</v>
      </c>
      <c r="D58" s="301">
        <v>222</v>
      </c>
      <c r="E58" s="301">
        <v>416</v>
      </c>
      <c r="F58" s="24" t="s">
        <v>1630</v>
      </c>
      <c r="G58" s="124"/>
      <c r="J58" s="18"/>
      <c r="K58" s="18"/>
      <c r="L58" s="18"/>
    </row>
    <row r="59" spans="1:12" ht="18" customHeight="1" x14ac:dyDescent="0.25">
      <c r="A59" s="122"/>
      <c r="B59" s="34" t="s">
        <v>1631</v>
      </c>
      <c r="C59" s="379">
        <v>7</v>
      </c>
      <c r="D59" s="301">
        <v>4</v>
      </c>
      <c r="E59" s="301">
        <v>11</v>
      </c>
      <c r="F59" s="24" t="s">
        <v>1632</v>
      </c>
      <c r="G59" s="124"/>
      <c r="J59" s="18"/>
      <c r="K59" s="18"/>
      <c r="L59" s="18"/>
    </row>
    <row r="60" spans="1:12" ht="18" customHeight="1" x14ac:dyDescent="0.25">
      <c r="A60" s="122"/>
      <c r="B60" s="34" t="s">
        <v>1633</v>
      </c>
      <c r="C60" s="379">
        <v>167</v>
      </c>
      <c r="D60" s="301">
        <v>176</v>
      </c>
      <c r="E60" s="301">
        <v>343</v>
      </c>
      <c r="F60" s="24" t="s">
        <v>1634</v>
      </c>
      <c r="G60" s="124"/>
      <c r="J60" s="18"/>
      <c r="K60" s="18"/>
      <c r="L60" s="18"/>
    </row>
    <row r="61" spans="1:12" ht="18" customHeight="1" x14ac:dyDescent="0.25">
      <c r="A61" s="122"/>
      <c r="B61" s="34" t="s">
        <v>1635</v>
      </c>
      <c r="C61" s="379">
        <v>216</v>
      </c>
      <c r="D61" s="301">
        <v>214</v>
      </c>
      <c r="E61" s="301">
        <v>430</v>
      </c>
      <c r="F61" s="24" t="s">
        <v>1636</v>
      </c>
      <c r="G61" s="124"/>
      <c r="J61" s="18"/>
      <c r="K61" s="18"/>
      <c r="L61" s="18"/>
    </row>
    <row r="62" spans="1:12" ht="18" customHeight="1" x14ac:dyDescent="0.25">
      <c r="A62" s="122"/>
      <c r="B62" s="34" t="s">
        <v>1637</v>
      </c>
      <c r="C62" s="379">
        <v>22</v>
      </c>
      <c r="D62" s="301">
        <v>17</v>
      </c>
      <c r="E62" s="301">
        <v>39</v>
      </c>
      <c r="F62" s="24" t="s">
        <v>1638</v>
      </c>
      <c r="G62" s="124"/>
      <c r="J62" s="18"/>
      <c r="K62" s="18"/>
      <c r="L62" s="18"/>
    </row>
    <row r="63" spans="1:12" ht="18" customHeight="1" x14ac:dyDescent="0.25">
      <c r="A63" s="122"/>
      <c r="B63" s="34" t="s">
        <v>1639</v>
      </c>
      <c r="C63" s="379">
        <v>551</v>
      </c>
      <c r="D63" s="301">
        <v>603</v>
      </c>
      <c r="E63" s="301">
        <v>1154</v>
      </c>
      <c r="F63" s="24" t="s">
        <v>1640</v>
      </c>
      <c r="G63" s="124"/>
      <c r="J63" s="18"/>
      <c r="K63" s="18"/>
      <c r="L63" s="18"/>
    </row>
    <row r="64" spans="1:12" ht="18" customHeight="1" x14ac:dyDescent="0.25">
      <c r="A64" s="122"/>
      <c r="B64" s="34" t="s">
        <v>1641</v>
      </c>
      <c r="C64" s="379">
        <v>96</v>
      </c>
      <c r="D64" s="301">
        <v>129</v>
      </c>
      <c r="E64" s="301">
        <v>225</v>
      </c>
      <c r="F64" s="24" t="s">
        <v>1642</v>
      </c>
      <c r="G64" s="124"/>
      <c r="L64" s="18"/>
    </row>
    <row r="65" spans="1:12" ht="18" customHeight="1" x14ac:dyDescent="0.25">
      <c r="A65" s="122"/>
      <c r="B65" s="34" t="s">
        <v>1643</v>
      </c>
      <c r="C65" s="379">
        <v>581</v>
      </c>
      <c r="D65" s="301">
        <v>638</v>
      </c>
      <c r="E65" s="301">
        <v>1219</v>
      </c>
      <c r="F65" s="24" t="s">
        <v>1644</v>
      </c>
      <c r="G65" s="124"/>
      <c r="L65" s="18"/>
    </row>
    <row r="66" spans="1:12" ht="18" customHeight="1" x14ac:dyDescent="0.25">
      <c r="A66" s="122"/>
      <c r="B66" s="34" t="s">
        <v>1645</v>
      </c>
      <c r="C66" s="379">
        <v>44</v>
      </c>
      <c r="D66" s="301">
        <v>52</v>
      </c>
      <c r="E66" s="301">
        <v>96</v>
      </c>
      <c r="F66" s="24" t="s">
        <v>1646</v>
      </c>
      <c r="G66" s="124"/>
      <c r="L66" s="18"/>
    </row>
    <row r="67" spans="1:12" ht="18" customHeight="1" x14ac:dyDescent="0.25">
      <c r="A67" s="122"/>
      <c r="B67" s="34" t="s">
        <v>42</v>
      </c>
      <c r="C67" s="379">
        <v>510</v>
      </c>
      <c r="D67" s="301">
        <v>527</v>
      </c>
      <c r="E67" s="301">
        <v>1037</v>
      </c>
      <c r="F67" s="24" t="s">
        <v>1647</v>
      </c>
      <c r="G67" s="124"/>
      <c r="L67" s="18"/>
    </row>
    <row r="68" spans="1:12" ht="18" customHeight="1" x14ac:dyDescent="0.25">
      <c r="A68" s="122"/>
      <c r="B68" s="34" t="s">
        <v>424</v>
      </c>
      <c r="C68" s="379">
        <v>86</v>
      </c>
      <c r="D68" s="301">
        <v>101</v>
      </c>
      <c r="E68" s="301">
        <v>187</v>
      </c>
      <c r="F68" s="24" t="s">
        <v>1648</v>
      </c>
      <c r="G68" s="124"/>
      <c r="L68" s="18"/>
    </row>
    <row r="69" spans="1:12" ht="18" customHeight="1" x14ac:dyDescent="0.25">
      <c r="A69" s="122"/>
      <c r="B69" s="34" t="s">
        <v>1649</v>
      </c>
      <c r="C69" s="379">
        <v>185</v>
      </c>
      <c r="D69" s="301">
        <v>188</v>
      </c>
      <c r="E69" s="301">
        <v>373</v>
      </c>
      <c r="F69" s="24" t="s">
        <v>1650</v>
      </c>
      <c r="G69" s="124"/>
      <c r="L69" s="18"/>
    </row>
    <row r="70" spans="1:12" ht="18" customHeight="1" x14ac:dyDescent="0.25">
      <c r="A70" s="122"/>
      <c r="B70" s="34" t="s">
        <v>1651</v>
      </c>
      <c r="C70" s="379">
        <v>179</v>
      </c>
      <c r="D70" s="301">
        <v>144</v>
      </c>
      <c r="E70" s="301">
        <v>323</v>
      </c>
      <c r="F70" s="24" t="s">
        <v>1652</v>
      </c>
      <c r="G70" s="124"/>
      <c r="L70" s="18"/>
    </row>
    <row r="71" spans="1:12" ht="18" customHeight="1" thickBot="1" x14ac:dyDescent="0.3">
      <c r="A71" s="238" t="s">
        <v>54</v>
      </c>
      <c r="B71" s="238"/>
      <c r="C71" s="389">
        <f>SUM(C46:C70)</f>
        <v>43805</v>
      </c>
      <c r="D71" s="331">
        <f t="shared" ref="D71:E71" si="2">SUM(D46:D70)</f>
        <v>40195</v>
      </c>
      <c r="E71" s="331">
        <f t="shared" si="2"/>
        <v>84000</v>
      </c>
      <c r="F71" s="237" t="s">
        <v>55</v>
      </c>
      <c r="G71" s="237"/>
      <c r="L71" s="18"/>
    </row>
    <row r="72" spans="1:12" ht="18" customHeight="1" thickTop="1" x14ac:dyDescent="0.25">
      <c r="A72" s="122" t="s">
        <v>1653</v>
      </c>
      <c r="B72" s="34" t="s">
        <v>1654</v>
      </c>
      <c r="C72" s="379">
        <v>4093</v>
      </c>
      <c r="D72" s="301">
        <v>3559</v>
      </c>
      <c r="E72" s="301">
        <v>7652</v>
      </c>
      <c r="F72" s="24" t="s">
        <v>1655</v>
      </c>
      <c r="G72" s="124" t="s">
        <v>1656</v>
      </c>
      <c r="L72" s="18"/>
    </row>
    <row r="73" spans="1:12" ht="18" customHeight="1" x14ac:dyDescent="0.25">
      <c r="A73" s="122"/>
      <c r="B73" s="34" t="s">
        <v>1657</v>
      </c>
      <c r="C73" s="379">
        <v>4810</v>
      </c>
      <c r="D73" s="301">
        <v>4193</v>
      </c>
      <c r="E73" s="301">
        <v>9003</v>
      </c>
      <c r="F73" s="24" t="s">
        <v>1658</v>
      </c>
      <c r="G73" s="124"/>
      <c r="L73" s="18"/>
    </row>
    <row r="74" spans="1:12" ht="18" customHeight="1" x14ac:dyDescent="0.25">
      <c r="A74" s="122"/>
      <c r="B74" s="34" t="s">
        <v>1659</v>
      </c>
      <c r="C74" s="379">
        <v>872</v>
      </c>
      <c r="D74" s="301">
        <v>841</v>
      </c>
      <c r="E74" s="301">
        <v>1713</v>
      </c>
      <c r="F74" s="24" t="s">
        <v>1660</v>
      </c>
      <c r="G74" s="124"/>
      <c r="L74" s="18"/>
    </row>
    <row r="75" spans="1:12" ht="18" customHeight="1" x14ac:dyDescent="0.25">
      <c r="A75" s="122"/>
      <c r="B75" s="34" t="s">
        <v>1661</v>
      </c>
      <c r="C75" s="379">
        <v>1278</v>
      </c>
      <c r="D75" s="301">
        <v>1377</v>
      </c>
      <c r="E75" s="301">
        <v>2655</v>
      </c>
      <c r="F75" s="24" t="s">
        <v>1662</v>
      </c>
      <c r="G75" s="124"/>
      <c r="L75" s="18"/>
    </row>
    <row r="76" spans="1:12" ht="18" customHeight="1" x14ac:dyDescent="0.25">
      <c r="A76" s="122"/>
      <c r="B76" s="34" t="s">
        <v>1663</v>
      </c>
      <c r="C76" s="379">
        <v>1669</v>
      </c>
      <c r="D76" s="301">
        <v>1598</v>
      </c>
      <c r="E76" s="301">
        <v>3267</v>
      </c>
      <c r="F76" s="24" t="s">
        <v>1664</v>
      </c>
      <c r="G76" s="124"/>
      <c r="J76" s="18"/>
      <c r="K76" s="18"/>
      <c r="L76" s="18"/>
    </row>
    <row r="77" spans="1:12" ht="18" customHeight="1" x14ac:dyDescent="0.25">
      <c r="A77" s="122"/>
      <c r="B77" s="34" t="s">
        <v>1665</v>
      </c>
      <c r="C77" s="379">
        <v>171</v>
      </c>
      <c r="D77" s="301">
        <v>184</v>
      </c>
      <c r="E77" s="301">
        <v>355</v>
      </c>
      <c r="F77" s="24" t="s">
        <v>1666</v>
      </c>
      <c r="G77" s="124"/>
      <c r="J77" s="18"/>
      <c r="K77" s="18"/>
      <c r="L77" s="18"/>
    </row>
    <row r="78" spans="1:12" ht="18" customHeight="1" x14ac:dyDescent="0.25">
      <c r="A78" s="122"/>
      <c r="B78" s="34" t="s">
        <v>1653</v>
      </c>
      <c r="C78" s="379">
        <v>382</v>
      </c>
      <c r="D78" s="301">
        <v>436</v>
      </c>
      <c r="E78" s="301">
        <v>818</v>
      </c>
      <c r="F78" s="24" t="s">
        <v>1656</v>
      </c>
      <c r="G78" s="124"/>
      <c r="J78" s="18"/>
      <c r="K78" s="18"/>
      <c r="L78" s="18"/>
    </row>
    <row r="79" spans="1:12" ht="18" customHeight="1" x14ac:dyDescent="0.25">
      <c r="A79" s="122"/>
      <c r="B79" s="34" t="s">
        <v>1667</v>
      </c>
      <c r="C79" s="379">
        <v>613</v>
      </c>
      <c r="D79" s="301">
        <v>618</v>
      </c>
      <c r="E79" s="301">
        <v>1231</v>
      </c>
      <c r="F79" s="24" t="s">
        <v>1668</v>
      </c>
      <c r="G79" s="124"/>
      <c r="J79" s="18"/>
      <c r="K79" s="18"/>
      <c r="L79" s="18"/>
    </row>
    <row r="80" spans="1:12" ht="18" customHeight="1" x14ac:dyDescent="0.25">
      <c r="A80" s="122"/>
      <c r="B80" s="34" t="s">
        <v>1669</v>
      </c>
      <c r="C80" s="379">
        <v>117</v>
      </c>
      <c r="D80" s="301">
        <v>99</v>
      </c>
      <c r="E80" s="301">
        <v>216</v>
      </c>
      <c r="F80" s="24" t="s">
        <v>1670</v>
      </c>
      <c r="G80" s="260"/>
      <c r="J80" s="18"/>
      <c r="K80" s="18"/>
      <c r="L80" s="18"/>
    </row>
    <row r="81" spans="1:12" ht="18" customHeight="1" thickBot="1" x14ac:dyDescent="0.3">
      <c r="A81" s="238" t="s">
        <v>54</v>
      </c>
      <c r="B81" s="238"/>
      <c r="C81" s="389">
        <f>SUM(C72:C80)</f>
        <v>14005</v>
      </c>
      <c r="D81" s="331">
        <f t="shared" ref="D81:E81" si="3">SUM(D72:D80)</f>
        <v>12905</v>
      </c>
      <c r="E81" s="331">
        <f t="shared" si="3"/>
        <v>26910</v>
      </c>
      <c r="F81" s="237" t="s">
        <v>55</v>
      </c>
      <c r="G81" s="237"/>
      <c r="J81" s="18"/>
      <c r="K81" s="18"/>
      <c r="L81" s="18"/>
    </row>
    <row r="82" spans="1:12" ht="18" customHeight="1" thickTop="1" x14ac:dyDescent="0.25">
      <c r="A82" s="122" t="s">
        <v>1671</v>
      </c>
      <c r="B82" s="34" t="s">
        <v>1672</v>
      </c>
      <c r="C82" s="379">
        <v>1001</v>
      </c>
      <c r="D82" s="301">
        <v>900</v>
      </c>
      <c r="E82" s="301">
        <v>1901</v>
      </c>
      <c r="F82" s="24" t="s">
        <v>19</v>
      </c>
      <c r="G82" s="124" t="s">
        <v>1673</v>
      </c>
      <c r="L82" s="18"/>
    </row>
    <row r="83" spans="1:12" ht="18" customHeight="1" x14ac:dyDescent="0.25">
      <c r="A83" s="122"/>
      <c r="B83" s="34" t="s">
        <v>1674</v>
      </c>
      <c r="C83" s="379">
        <v>463</v>
      </c>
      <c r="D83" s="301">
        <v>462</v>
      </c>
      <c r="E83" s="301">
        <v>925</v>
      </c>
      <c r="F83" s="24" t="s">
        <v>1675</v>
      </c>
      <c r="G83" s="124"/>
      <c r="L83" s="18"/>
    </row>
    <row r="84" spans="1:12" ht="18" customHeight="1" x14ac:dyDescent="0.25">
      <c r="A84" s="122"/>
      <c r="B84" s="34" t="s">
        <v>1676</v>
      </c>
      <c r="C84" s="379">
        <v>369</v>
      </c>
      <c r="D84" s="301">
        <v>413</v>
      </c>
      <c r="E84" s="301">
        <v>782</v>
      </c>
      <c r="F84" s="24" t="s">
        <v>1677</v>
      </c>
      <c r="G84" s="124"/>
      <c r="L84" s="18"/>
    </row>
    <row r="85" spans="1:12" ht="18" customHeight="1" x14ac:dyDescent="0.25">
      <c r="A85" s="122"/>
      <c r="B85" s="34" t="s">
        <v>1678</v>
      </c>
      <c r="C85" s="379">
        <v>194</v>
      </c>
      <c r="D85" s="301">
        <v>171</v>
      </c>
      <c r="E85" s="301">
        <v>365</v>
      </c>
      <c r="F85" s="24" t="s">
        <v>1679</v>
      </c>
      <c r="G85" s="124"/>
      <c r="L85" s="18"/>
    </row>
    <row r="86" spans="1:12" ht="18" customHeight="1" x14ac:dyDescent="0.25">
      <c r="A86" s="122"/>
      <c r="B86" s="34" t="s">
        <v>586</v>
      </c>
      <c r="C86" s="379">
        <v>2414</v>
      </c>
      <c r="D86" s="301">
        <v>2412</v>
      </c>
      <c r="E86" s="301">
        <v>4826</v>
      </c>
      <c r="F86" s="24" t="s">
        <v>1680</v>
      </c>
      <c r="G86" s="124"/>
      <c r="L86" s="18"/>
    </row>
    <row r="87" spans="1:12" ht="18" customHeight="1" x14ac:dyDescent="0.25">
      <c r="A87" s="122"/>
      <c r="B87" s="34" t="s">
        <v>1681</v>
      </c>
      <c r="C87" s="379">
        <v>59</v>
      </c>
      <c r="D87" s="301">
        <v>22</v>
      </c>
      <c r="E87" s="301">
        <v>81</v>
      </c>
      <c r="F87" s="24" t="s">
        <v>1682</v>
      </c>
      <c r="G87" s="124"/>
      <c r="L87" s="18"/>
    </row>
    <row r="88" spans="1:12" ht="18" customHeight="1" x14ac:dyDescent="0.25">
      <c r="A88" s="122"/>
      <c r="B88" s="34" t="s">
        <v>1683</v>
      </c>
      <c r="C88" s="379">
        <v>490</v>
      </c>
      <c r="D88" s="301">
        <v>445</v>
      </c>
      <c r="E88" s="301">
        <v>935</v>
      </c>
      <c r="F88" s="24" t="s">
        <v>1483</v>
      </c>
      <c r="G88" s="124"/>
      <c r="J88" s="18"/>
      <c r="K88" s="18"/>
      <c r="L88" s="18"/>
    </row>
    <row r="89" spans="1:12" ht="22.5" customHeight="1" thickBot="1" x14ac:dyDescent="0.3">
      <c r="A89" s="238" t="s">
        <v>54</v>
      </c>
      <c r="B89" s="238"/>
      <c r="C89" s="389">
        <f>SUM(C82:C88)</f>
        <v>4990</v>
      </c>
      <c r="D89" s="331">
        <f t="shared" ref="D89:E89" si="4">SUM(D82:D88)</f>
        <v>4825</v>
      </c>
      <c r="E89" s="331">
        <f t="shared" si="4"/>
        <v>9815</v>
      </c>
      <c r="F89" s="237" t="s">
        <v>55</v>
      </c>
      <c r="G89" s="237"/>
      <c r="J89" s="18"/>
      <c r="K89" s="18"/>
      <c r="L89" s="18"/>
    </row>
    <row r="90" spans="1:12" ht="18" customHeight="1" thickTop="1" x14ac:dyDescent="0.25">
      <c r="A90" s="122" t="s">
        <v>1684</v>
      </c>
      <c r="B90" s="34" t="s">
        <v>1685</v>
      </c>
      <c r="C90" s="379">
        <v>4552</v>
      </c>
      <c r="D90" s="301">
        <v>4563</v>
      </c>
      <c r="E90" s="301">
        <v>9115</v>
      </c>
      <c r="F90" s="24" t="s">
        <v>1686</v>
      </c>
      <c r="G90" s="124" t="s">
        <v>1687</v>
      </c>
      <c r="J90" s="18"/>
      <c r="K90" s="18"/>
      <c r="L90" s="18"/>
    </row>
    <row r="91" spans="1:12" ht="18" customHeight="1" x14ac:dyDescent="0.25">
      <c r="A91" s="122"/>
      <c r="B91" s="34" t="s">
        <v>1688</v>
      </c>
      <c r="C91" s="379">
        <v>3076</v>
      </c>
      <c r="D91" s="301">
        <v>3009</v>
      </c>
      <c r="E91" s="301">
        <v>6085</v>
      </c>
      <c r="F91" s="24" t="s">
        <v>1689</v>
      </c>
      <c r="G91" s="124"/>
      <c r="J91" s="18"/>
      <c r="K91" s="18"/>
      <c r="L91" s="18"/>
    </row>
    <row r="92" spans="1:12" ht="18" customHeight="1" x14ac:dyDescent="0.25">
      <c r="A92" s="122"/>
      <c r="B92" s="34" t="s">
        <v>1690</v>
      </c>
      <c r="C92" s="379">
        <v>1700</v>
      </c>
      <c r="D92" s="301">
        <v>1510</v>
      </c>
      <c r="E92" s="301">
        <v>3210</v>
      </c>
      <c r="F92" s="24" t="s">
        <v>1691</v>
      </c>
      <c r="G92" s="124"/>
      <c r="J92" s="18"/>
      <c r="K92" s="18"/>
      <c r="L92" s="18"/>
    </row>
    <row r="93" spans="1:12" ht="18" customHeight="1" x14ac:dyDescent="0.25">
      <c r="A93" s="122"/>
      <c r="B93" s="34" t="s">
        <v>1512</v>
      </c>
      <c r="C93" s="379">
        <v>936</v>
      </c>
      <c r="D93" s="301">
        <v>936</v>
      </c>
      <c r="E93" s="301">
        <v>1872</v>
      </c>
      <c r="F93" s="24" t="s">
        <v>1692</v>
      </c>
      <c r="G93" s="124"/>
      <c r="J93" s="18"/>
      <c r="K93" s="18"/>
      <c r="L93" s="18"/>
    </row>
    <row r="94" spans="1:12" ht="18" customHeight="1" x14ac:dyDescent="0.25">
      <c r="A94" s="122"/>
      <c r="B94" s="34" t="s">
        <v>1693</v>
      </c>
      <c r="C94" s="379">
        <v>182</v>
      </c>
      <c r="D94" s="301">
        <v>153</v>
      </c>
      <c r="E94" s="301">
        <v>335</v>
      </c>
      <c r="F94" s="24" t="s">
        <v>1694</v>
      </c>
      <c r="G94" s="124"/>
      <c r="L94" s="18"/>
    </row>
    <row r="95" spans="1:12" ht="18" customHeight="1" x14ac:dyDescent="0.25">
      <c r="A95" s="122"/>
      <c r="B95" s="34" t="s">
        <v>1695</v>
      </c>
      <c r="C95" s="379">
        <v>214</v>
      </c>
      <c r="D95" s="301">
        <v>154</v>
      </c>
      <c r="E95" s="301">
        <v>368</v>
      </c>
      <c r="F95" s="24" t="s">
        <v>1696</v>
      </c>
      <c r="G95" s="124"/>
      <c r="L95" s="18"/>
    </row>
    <row r="96" spans="1:12" ht="18" customHeight="1" thickBot="1" x14ac:dyDescent="0.3">
      <c r="A96" s="238" t="s">
        <v>54</v>
      </c>
      <c r="B96" s="238"/>
      <c r="C96" s="389">
        <f>SUM(C90:C95)</f>
        <v>10660</v>
      </c>
      <c r="D96" s="331">
        <f t="shared" ref="D96:E96" si="5">SUM(D90:D95)</f>
        <v>10325</v>
      </c>
      <c r="E96" s="331">
        <f t="shared" si="5"/>
        <v>20985</v>
      </c>
      <c r="F96" s="237" t="s">
        <v>55</v>
      </c>
      <c r="G96" s="237"/>
      <c r="L96" s="18"/>
    </row>
    <row r="97" spans="1:12" ht="18" customHeight="1" thickTop="1" x14ac:dyDescent="0.25">
      <c r="A97" s="122" t="s">
        <v>1697</v>
      </c>
      <c r="B97" s="34" t="s">
        <v>1698</v>
      </c>
      <c r="C97" s="379">
        <v>2890</v>
      </c>
      <c r="D97" s="301">
        <v>2549</v>
      </c>
      <c r="E97" s="301">
        <v>5439</v>
      </c>
      <c r="F97" s="24" t="s">
        <v>1699</v>
      </c>
      <c r="G97" s="124" t="s">
        <v>1700</v>
      </c>
      <c r="J97" s="18"/>
      <c r="K97" s="18"/>
      <c r="L97" s="18"/>
    </row>
    <row r="98" spans="1:12" ht="18" customHeight="1" x14ac:dyDescent="0.25">
      <c r="A98" s="122"/>
      <c r="B98" s="34" t="s">
        <v>1701</v>
      </c>
      <c r="C98" s="379">
        <v>2800</v>
      </c>
      <c r="D98" s="301">
        <v>2561</v>
      </c>
      <c r="E98" s="301">
        <v>5361</v>
      </c>
      <c r="F98" s="24" t="s">
        <v>1702</v>
      </c>
      <c r="G98" s="124"/>
      <c r="J98" s="18"/>
      <c r="K98" s="18"/>
      <c r="L98" s="18"/>
    </row>
    <row r="99" spans="1:12" ht="18" customHeight="1" x14ac:dyDescent="0.25">
      <c r="A99" s="122"/>
      <c r="B99" s="34" t="s">
        <v>1703</v>
      </c>
      <c r="C99" s="379">
        <v>1220</v>
      </c>
      <c r="D99" s="301">
        <v>1299</v>
      </c>
      <c r="E99" s="301">
        <v>2519</v>
      </c>
      <c r="F99" s="24" t="s">
        <v>1704</v>
      </c>
      <c r="G99" s="124"/>
      <c r="J99" s="18"/>
      <c r="K99" s="18"/>
      <c r="L99" s="18"/>
    </row>
    <row r="100" spans="1:12" ht="18" customHeight="1" x14ac:dyDescent="0.25">
      <c r="A100" s="122"/>
      <c r="B100" s="34" t="s">
        <v>1705</v>
      </c>
      <c r="C100" s="379">
        <v>27</v>
      </c>
      <c r="D100" s="301">
        <v>13</v>
      </c>
      <c r="E100" s="301">
        <v>40</v>
      </c>
      <c r="F100" s="24" t="s">
        <v>1706</v>
      </c>
      <c r="G100" s="124"/>
      <c r="J100" s="18"/>
      <c r="K100" s="18"/>
      <c r="L100" s="18"/>
    </row>
    <row r="101" spans="1:12" ht="18" customHeight="1" x14ac:dyDescent="0.25">
      <c r="A101" s="122"/>
      <c r="B101" s="34" t="s">
        <v>1707</v>
      </c>
      <c r="C101" s="379">
        <v>1424</v>
      </c>
      <c r="D101" s="301">
        <v>1497</v>
      </c>
      <c r="E101" s="301">
        <v>2921</v>
      </c>
      <c r="F101" s="24" t="s">
        <v>1708</v>
      </c>
      <c r="G101" s="124"/>
      <c r="J101" s="18"/>
      <c r="K101" s="18"/>
      <c r="L101" s="18"/>
    </row>
    <row r="102" spans="1:12" ht="18" customHeight="1" x14ac:dyDescent="0.25">
      <c r="A102" s="122"/>
      <c r="B102" s="34" t="s">
        <v>1709</v>
      </c>
      <c r="C102" s="379">
        <v>109</v>
      </c>
      <c r="D102" s="301">
        <v>116</v>
      </c>
      <c r="E102" s="301">
        <v>225</v>
      </c>
      <c r="F102" s="24" t="s">
        <v>1710</v>
      </c>
      <c r="G102" s="124"/>
      <c r="J102" s="18"/>
      <c r="K102" s="18"/>
      <c r="L102" s="18"/>
    </row>
    <row r="103" spans="1:12" ht="18" customHeight="1" x14ac:dyDescent="0.25">
      <c r="A103" s="122"/>
      <c r="B103" s="34" t="s">
        <v>1711</v>
      </c>
      <c r="C103" s="379">
        <v>3426</v>
      </c>
      <c r="D103" s="301">
        <v>3272</v>
      </c>
      <c r="E103" s="301">
        <v>6698</v>
      </c>
      <c r="F103" s="24" t="s">
        <v>567</v>
      </c>
      <c r="G103" s="124"/>
      <c r="J103" s="18"/>
      <c r="K103" s="18"/>
      <c r="L103" s="18"/>
    </row>
    <row r="104" spans="1:12" ht="18" customHeight="1" x14ac:dyDescent="0.25">
      <c r="A104" s="122"/>
      <c r="B104" s="34" t="s">
        <v>1712</v>
      </c>
      <c r="C104" s="379">
        <v>1730</v>
      </c>
      <c r="D104" s="301">
        <v>1707</v>
      </c>
      <c r="E104" s="301">
        <v>3437</v>
      </c>
      <c r="F104" s="24" t="s">
        <v>1713</v>
      </c>
      <c r="G104" s="124"/>
      <c r="J104" s="18"/>
      <c r="K104" s="18"/>
      <c r="L104" s="18"/>
    </row>
    <row r="105" spans="1:12" ht="18" customHeight="1" x14ac:dyDescent="0.25">
      <c r="A105" s="122"/>
      <c r="B105" s="34" t="s">
        <v>1714</v>
      </c>
      <c r="C105" s="379">
        <v>1983</v>
      </c>
      <c r="D105" s="301">
        <v>1864</v>
      </c>
      <c r="E105" s="301">
        <v>3847</v>
      </c>
      <c r="F105" s="24" t="s">
        <v>1715</v>
      </c>
      <c r="G105" s="124"/>
      <c r="J105" s="18"/>
      <c r="K105" s="18"/>
      <c r="L105" s="18"/>
    </row>
    <row r="106" spans="1:12" ht="18" customHeight="1" x14ac:dyDescent="0.25">
      <c r="A106" s="122"/>
      <c r="B106" s="34" t="s">
        <v>1716</v>
      </c>
      <c r="C106" s="379">
        <v>999</v>
      </c>
      <c r="D106" s="301">
        <v>949</v>
      </c>
      <c r="E106" s="301">
        <v>1948</v>
      </c>
      <c r="F106" s="24" t="s">
        <v>1717</v>
      </c>
      <c r="G106" s="124"/>
      <c r="J106" s="18"/>
      <c r="K106" s="18"/>
      <c r="L106" s="18"/>
    </row>
    <row r="107" spans="1:12" ht="18" customHeight="1" x14ac:dyDescent="0.25">
      <c r="A107" s="122"/>
      <c r="B107" s="34" t="s">
        <v>1718</v>
      </c>
      <c r="C107" s="379">
        <v>1046</v>
      </c>
      <c r="D107" s="301">
        <v>1210</v>
      </c>
      <c r="E107" s="301">
        <v>2256</v>
      </c>
      <c r="F107" s="24" t="s">
        <v>1719</v>
      </c>
      <c r="G107" s="124"/>
      <c r="J107" s="18"/>
      <c r="K107" s="18"/>
      <c r="L107" s="18"/>
    </row>
    <row r="108" spans="1:12" ht="18" customHeight="1" x14ac:dyDescent="0.25">
      <c r="A108" s="122"/>
      <c r="B108" s="34" t="s">
        <v>1720</v>
      </c>
      <c r="C108" s="379">
        <v>66</v>
      </c>
      <c r="D108" s="301">
        <v>33</v>
      </c>
      <c r="E108" s="301">
        <v>99</v>
      </c>
      <c r="F108" s="24" t="s">
        <v>1721</v>
      </c>
      <c r="G108" s="124"/>
      <c r="J108" s="18"/>
      <c r="K108" s="18"/>
      <c r="L108" s="18"/>
    </row>
    <row r="109" spans="1:12" ht="18" customHeight="1" thickBot="1" x14ac:dyDescent="0.3">
      <c r="A109" s="238" t="s">
        <v>54</v>
      </c>
      <c r="B109" s="238"/>
      <c r="C109" s="389">
        <f>SUM(C97:C108)</f>
        <v>17720</v>
      </c>
      <c r="D109" s="331">
        <f t="shared" ref="D109:E109" si="6">SUM(D97:D108)</f>
        <v>17070</v>
      </c>
      <c r="E109" s="331">
        <f t="shared" si="6"/>
        <v>34790</v>
      </c>
      <c r="F109" s="237" t="s">
        <v>55</v>
      </c>
      <c r="G109" s="237"/>
      <c r="J109" s="18"/>
      <c r="K109" s="18"/>
      <c r="L109" s="18"/>
    </row>
    <row r="110" spans="1:12" ht="18" customHeight="1" thickTop="1" x14ac:dyDescent="0.25">
      <c r="A110" s="122" t="s">
        <v>2115</v>
      </c>
      <c r="B110" s="34" t="s">
        <v>1722</v>
      </c>
      <c r="C110" s="379">
        <v>18089</v>
      </c>
      <c r="D110" s="301">
        <v>16008</v>
      </c>
      <c r="E110" s="301">
        <v>34097</v>
      </c>
      <c r="F110" s="24" t="s">
        <v>1723</v>
      </c>
      <c r="G110" s="124" t="s">
        <v>2116</v>
      </c>
      <c r="J110" s="18"/>
      <c r="K110" s="18"/>
      <c r="L110" s="18"/>
    </row>
    <row r="111" spans="1:12" ht="18" customHeight="1" x14ac:dyDescent="0.25">
      <c r="A111" s="122"/>
      <c r="B111" s="34" t="s">
        <v>1724</v>
      </c>
      <c r="C111" s="379">
        <v>1983</v>
      </c>
      <c r="D111" s="301">
        <v>1756</v>
      </c>
      <c r="E111" s="301">
        <v>3739</v>
      </c>
      <c r="F111" s="24" t="s">
        <v>1725</v>
      </c>
      <c r="G111" s="124"/>
      <c r="J111" s="18"/>
      <c r="K111" s="18"/>
      <c r="L111" s="18"/>
    </row>
    <row r="112" spans="1:12" ht="18" customHeight="1" x14ac:dyDescent="0.25">
      <c r="A112" s="122"/>
      <c r="B112" s="34" t="s">
        <v>1726</v>
      </c>
      <c r="C112" s="379">
        <v>1338</v>
      </c>
      <c r="D112" s="301">
        <v>971</v>
      </c>
      <c r="E112" s="301">
        <v>2309</v>
      </c>
      <c r="F112" s="24" t="s">
        <v>1727</v>
      </c>
      <c r="G112" s="124"/>
      <c r="J112" s="18"/>
      <c r="K112" s="18"/>
      <c r="L112" s="18"/>
    </row>
    <row r="113" spans="1:12" ht="18" customHeight="1" x14ac:dyDescent="0.25">
      <c r="A113" s="122"/>
      <c r="B113" s="34" t="s">
        <v>1728</v>
      </c>
      <c r="C113" s="379">
        <v>40</v>
      </c>
      <c r="D113" s="301">
        <v>30</v>
      </c>
      <c r="E113" s="301">
        <v>70</v>
      </c>
      <c r="F113" s="24" t="s">
        <v>1729</v>
      </c>
      <c r="G113" s="124"/>
      <c r="J113" s="18"/>
      <c r="K113" s="18"/>
      <c r="L113" s="18"/>
    </row>
    <row r="114" spans="1:12" ht="18" customHeight="1" x14ac:dyDescent="0.25">
      <c r="A114" s="122"/>
      <c r="B114" s="34" t="s">
        <v>1730</v>
      </c>
      <c r="C114" s="379">
        <v>825</v>
      </c>
      <c r="D114" s="301">
        <v>805</v>
      </c>
      <c r="E114" s="301">
        <v>1630</v>
      </c>
      <c r="F114" s="24" t="s">
        <v>1731</v>
      </c>
      <c r="G114" s="124"/>
      <c r="J114" s="18"/>
      <c r="K114" s="18"/>
      <c r="L114" s="18"/>
    </row>
    <row r="115" spans="1:12" ht="18" customHeight="1" x14ac:dyDescent="0.25">
      <c r="A115" s="122"/>
      <c r="B115" s="34" t="s">
        <v>1732</v>
      </c>
      <c r="C115" s="379">
        <v>7920</v>
      </c>
      <c r="D115" s="301">
        <v>7521</v>
      </c>
      <c r="E115" s="301">
        <v>15441</v>
      </c>
      <c r="F115" s="24" t="s">
        <v>1733</v>
      </c>
      <c r="G115" s="124"/>
      <c r="J115" s="18"/>
      <c r="K115" s="18"/>
      <c r="L115" s="18"/>
    </row>
    <row r="116" spans="1:12" ht="18" customHeight="1" x14ac:dyDescent="0.25">
      <c r="A116" s="122"/>
      <c r="B116" s="34" t="s">
        <v>1734</v>
      </c>
      <c r="C116" s="379">
        <v>3250</v>
      </c>
      <c r="D116" s="301">
        <v>3083</v>
      </c>
      <c r="E116" s="301">
        <v>6333</v>
      </c>
      <c r="F116" s="24" t="s">
        <v>1735</v>
      </c>
      <c r="G116" s="124"/>
      <c r="J116" s="18"/>
      <c r="K116" s="18"/>
      <c r="L116" s="18"/>
    </row>
    <row r="117" spans="1:12" ht="18" customHeight="1" x14ac:dyDescent="0.25">
      <c r="A117" s="122"/>
      <c r="B117" s="34" t="s">
        <v>1736</v>
      </c>
      <c r="C117" s="379">
        <v>1353</v>
      </c>
      <c r="D117" s="301">
        <v>1138</v>
      </c>
      <c r="E117" s="301">
        <v>2491</v>
      </c>
      <c r="F117" s="24" t="s">
        <v>1737</v>
      </c>
      <c r="G117" s="124"/>
      <c r="J117" s="18"/>
      <c r="K117" s="18"/>
      <c r="L117" s="18"/>
    </row>
    <row r="118" spans="1:12" ht="18" customHeight="1" x14ac:dyDescent="0.25">
      <c r="A118" s="122"/>
      <c r="B118" s="34" t="s">
        <v>1738</v>
      </c>
      <c r="C118" s="379">
        <v>374</v>
      </c>
      <c r="D118" s="301">
        <v>348</v>
      </c>
      <c r="E118" s="301">
        <v>722</v>
      </c>
      <c r="F118" s="24" t="s">
        <v>1739</v>
      </c>
      <c r="G118" s="124"/>
      <c r="J118" s="18"/>
      <c r="K118" s="18"/>
      <c r="L118" s="18"/>
    </row>
    <row r="119" spans="1:12" ht="18" customHeight="1" x14ac:dyDescent="0.25">
      <c r="A119" s="122"/>
      <c r="B119" s="34" t="s">
        <v>1740</v>
      </c>
      <c r="C119" s="379">
        <v>252</v>
      </c>
      <c r="D119" s="301">
        <v>1</v>
      </c>
      <c r="E119" s="301">
        <v>253</v>
      </c>
      <c r="F119" s="24" t="s">
        <v>1741</v>
      </c>
      <c r="G119" s="124"/>
      <c r="J119" s="18"/>
      <c r="K119" s="18"/>
      <c r="L119" s="18"/>
    </row>
    <row r="120" spans="1:12" ht="18" customHeight="1" x14ac:dyDescent="0.25">
      <c r="A120" s="122"/>
      <c r="B120" s="34" t="s">
        <v>1742</v>
      </c>
      <c r="C120" s="379">
        <v>706</v>
      </c>
      <c r="D120" s="301">
        <v>724</v>
      </c>
      <c r="E120" s="301">
        <v>1430</v>
      </c>
      <c r="F120" s="24" t="s">
        <v>1743</v>
      </c>
      <c r="G120" s="124"/>
      <c r="J120" s="18"/>
      <c r="K120" s="18"/>
      <c r="L120" s="18"/>
    </row>
    <row r="121" spans="1:12" ht="18" customHeight="1" thickBot="1" x14ac:dyDescent="0.3">
      <c r="A121" s="238" t="s">
        <v>54</v>
      </c>
      <c r="B121" s="238"/>
      <c r="C121" s="389">
        <f>SUM(C110:C120)</f>
        <v>36130</v>
      </c>
      <c r="D121" s="331">
        <f t="shared" ref="D121:E121" si="7">SUM(D110:D120)</f>
        <v>32385</v>
      </c>
      <c r="E121" s="331">
        <f t="shared" si="7"/>
        <v>68515</v>
      </c>
      <c r="F121" s="237" t="s">
        <v>55</v>
      </c>
      <c r="G121" s="237"/>
      <c r="J121" s="18"/>
      <c r="K121" s="18"/>
      <c r="L121" s="18"/>
    </row>
    <row r="122" spans="1:12" ht="43.5" customHeight="1" thickTop="1" x14ac:dyDescent="0.25">
      <c r="A122" s="37" t="s">
        <v>1744</v>
      </c>
      <c r="B122" s="43" t="s">
        <v>1744</v>
      </c>
      <c r="C122" s="379">
        <v>5359</v>
      </c>
      <c r="D122" s="301">
        <v>3469</v>
      </c>
      <c r="E122" s="301">
        <v>8828</v>
      </c>
      <c r="F122" s="24" t="s">
        <v>1745</v>
      </c>
      <c r="G122" s="90" t="s">
        <v>1745</v>
      </c>
      <c r="L122" s="18"/>
    </row>
    <row r="123" spans="1:12" ht="18" customHeight="1" thickBot="1" x14ac:dyDescent="0.3">
      <c r="A123" s="238" t="s">
        <v>54</v>
      </c>
      <c r="B123" s="238"/>
      <c r="C123" s="389">
        <f>C122</f>
        <v>5359</v>
      </c>
      <c r="D123" s="331">
        <f t="shared" ref="D123:E123" si="8">D122</f>
        <v>3469</v>
      </c>
      <c r="E123" s="331">
        <f t="shared" si="8"/>
        <v>8828</v>
      </c>
      <c r="F123" s="237" t="s">
        <v>55</v>
      </c>
      <c r="G123" s="237"/>
      <c r="L123" s="18"/>
    </row>
    <row r="124" spans="1:12" ht="33" customHeight="1" thickTop="1" x14ac:dyDescent="0.25">
      <c r="A124" s="122" t="s">
        <v>1746</v>
      </c>
      <c r="B124" s="47" t="s">
        <v>1747</v>
      </c>
      <c r="C124" s="379">
        <v>1833</v>
      </c>
      <c r="D124" s="301">
        <v>1909</v>
      </c>
      <c r="E124" s="301">
        <v>3742</v>
      </c>
      <c r="F124" s="24" t="s">
        <v>1748</v>
      </c>
      <c r="G124" s="124" t="s">
        <v>1749</v>
      </c>
      <c r="L124" s="18"/>
    </row>
    <row r="125" spans="1:12" ht="23.25" customHeight="1" x14ac:dyDescent="0.25">
      <c r="A125" s="122"/>
      <c r="B125" s="47" t="s">
        <v>1750</v>
      </c>
      <c r="C125" s="379">
        <v>548</v>
      </c>
      <c r="D125" s="301">
        <v>487</v>
      </c>
      <c r="E125" s="301">
        <v>1035</v>
      </c>
      <c r="F125" s="24" t="s">
        <v>1751</v>
      </c>
      <c r="G125" s="124"/>
      <c r="L125" s="18"/>
    </row>
    <row r="126" spans="1:12" ht="18" customHeight="1" x14ac:dyDescent="0.25">
      <c r="A126" s="240" t="s">
        <v>54</v>
      </c>
      <c r="B126" s="240"/>
      <c r="C126" s="390">
        <f>SUM(C124:C125)</f>
        <v>2381</v>
      </c>
      <c r="D126" s="332">
        <f t="shared" ref="D126:E126" si="9">SUM(D124:D125)</f>
        <v>2396</v>
      </c>
      <c r="E126" s="332">
        <f t="shared" si="9"/>
        <v>4777</v>
      </c>
      <c r="F126" s="239" t="s">
        <v>55</v>
      </c>
      <c r="G126" s="239"/>
      <c r="J126" s="18"/>
      <c r="K126" s="18"/>
      <c r="L126" s="18"/>
    </row>
    <row r="127" spans="1:12" ht="18" customHeight="1" thickBot="1" x14ac:dyDescent="0.3">
      <c r="A127" s="238" t="s">
        <v>313</v>
      </c>
      <c r="B127" s="238"/>
      <c r="C127" s="389">
        <f>C126+C123+C121+C109+C96+C89+C81+C71+C45+C41</f>
        <v>206700</v>
      </c>
      <c r="D127" s="331">
        <f>D126+D123+D121+D109+D96+D89+D81+D71+D45+D41</f>
        <v>188700</v>
      </c>
      <c r="E127" s="331">
        <f>E126+E123+E121+E109+E96+E89+E81+E71+E45+E41</f>
        <v>395400</v>
      </c>
      <c r="F127" s="237" t="s">
        <v>2182</v>
      </c>
      <c r="G127" s="237"/>
      <c r="J127" s="18"/>
      <c r="K127" s="18"/>
      <c r="L127" s="18"/>
    </row>
    <row r="128" spans="1:12" s="113" customFormat="1" ht="18" customHeight="1" thickTop="1" x14ac:dyDescent="0.2">
      <c r="A128" s="193" t="s">
        <v>1752</v>
      </c>
      <c r="B128" s="193"/>
      <c r="C128" s="382"/>
      <c r="D128" s="328"/>
      <c r="E128" s="226" t="s">
        <v>2098</v>
      </c>
      <c r="F128" s="226"/>
      <c r="G128" s="226"/>
      <c r="I128" s="103"/>
      <c r="J128" s="103"/>
      <c r="K128" s="103"/>
      <c r="L128" s="114"/>
    </row>
    <row r="130" spans="3:5" ht="18" customHeight="1" x14ac:dyDescent="0.25">
      <c r="C130" s="385"/>
      <c r="D130" s="30"/>
      <c r="E130" s="30"/>
    </row>
    <row r="131" spans="3:5" ht="18" customHeight="1" x14ac:dyDescent="0.25">
      <c r="C131" s="385"/>
      <c r="D131" s="30"/>
      <c r="E131" s="30"/>
    </row>
    <row r="170" spans="6:6" ht="18" customHeight="1" x14ac:dyDescent="0.25">
      <c r="F170" s="316" t="s">
        <v>2241</v>
      </c>
    </row>
    <row r="172" spans="6:6" ht="18" customHeight="1" x14ac:dyDescent="0.25">
      <c r="F172" s="316" t="s">
        <v>2267</v>
      </c>
    </row>
  </sheetData>
  <mergeCells count="48">
    <mergeCell ref="A128:B128"/>
    <mergeCell ref="A124:A125"/>
    <mergeCell ref="G124:G125"/>
    <mergeCell ref="A127:B127"/>
    <mergeCell ref="F127:G127"/>
    <mergeCell ref="E128:G128"/>
    <mergeCell ref="A82:A88"/>
    <mergeCell ref="G82:G88"/>
    <mergeCell ref="A90:A95"/>
    <mergeCell ref="G90:G95"/>
    <mergeCell ref="A110:A120"/>
    <mergeCell ref="G110:G120"/>
    <mergeCell ref="G97:G108"/>
    <mergeCell ref="A97:A108"/>
    <mergeCell ref="F89:G89"/>
    <mergeCell ref="A89:B89"/>
    <mergeCell ref="F96:G96"/>
    <mergeCell ref="A96:B96"/>
    <mergeCell ref="A5:A40"/>
    <mergeCell ref="G5:G40"/>
    <mergeCell ref="A42:A44"/>
    <mergeCell ref="G42:G44"/>
    <mergeCell ref="F41:G41"/>
    <mergeCell ref="A41:B41"/>
    <mergeCell ref="A1:G1"/>
    <mergeCell ref="A2:G2"/>
    <mergeCell ref="A3:A4"/>
    <mergeCell ref="B3:B4"/>
    <mergeCell ref="F3:F4"/>
    <mergeCell ref="G3:G4"/>
    <mergeCell ref="A123:B123"/>
    <mergeCell ref="F123:G123"/>
    <mergeCell ref="F126:G126"/>
    <mergeCell ref="A126:B126"/>
    <mergeCell ref="A109:B109"/>
    <mergeCell ref="F109:G109"/>
    <mergeCell ref="F121:G121"/>
    <mergeCell ref="A121:B121"/>
    <mergeCell ref="F81:G81"/>
    <mergeCell ref="F71:G71"/>
    <mergeCell ref="A71:B71"/>
    <mergeCell ref="A81:B81"/>
    <mergeCell ref="F45:G45"/>
    <mergeCell ref="A45:B45"/>
    <mergeCell ref="A46:A70"/>
    <mergeCell ref="G46:G70"/>
    <mergeCell ref="A72:A80"/>
    <mergeCell ref="G72:G80"/>
  </mergeCells>
  <printOptions horizontalCentered="1"/>
  <pageMargins left="0.7" right="0.7" top="0.75" bottom="0.75" header="0.3" footer="0.3"/>
  <pageSetup paperSize="9" scale="85" orientation="portrait" r:id="rId1"/>
  <rowBreaks count="1" manualBreakCount="1">
    <brk id="12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rightToLeft="1" tabSelected="1" view="pageBreakPreview" topLeftCell="A37" zoomScaleNormal="100" zoomScaleSheetLayoutView="100" workbookViewId="0">
      <selection activeCell="S22" sqref="S22"/>
    </sheetView>
  </sheetViews>
  <sheetFormatPr defaultColWidth="17.5703125" defaultRowHeight="19.5" customHeight="1" x14ac:dyDescent="0.25"/>
  <cols>
    <col min="1" max="1" width="7.42578125" style="8" customWidth="1"/>
    <col min="2" max="2" width="21.28515625" style="8" customWidth="1"/>
    <col min="3" max="3" width="12.140625" style="386" customWidth="1"/>
    <col min="4" max="4" width="12.140625" style="31" customWidth="1"/>
    <col min="5" max="5" width="11" style="31" bestFit="1" customWidth="1"/>
    <col min="6" max="6" width="24" style="316" customWidth="1"/>
    <col min="7" max="7" width="11.140625" style="8" customWidth="1"/>
    <col min="8" max="9" width="17" style="8" customWidth="1"/>
    <col min="10" max="16384" width="17.5703125" style="8"/>
  </cols>
  <sheetData>
    <row r="1" spans="1:12" ht="24" customHeight="1" x14ac:dyDescent="0.25">
      <c r="A1" s="208" t="s">
        <v>2223</v>
      </c>
      <c r="B1" s="208"/>
      <c r="C1" s="208"/>
      <c r="D1" s="208"/>
      <c r="E1" s="208"/>
      <c r="F1" s="208"/>
      <c r="G1" s="208"/>
    </row>
    <row r="2" spans="1:12" ht="22.5" customHeight="1" x14ac:dyDescent="0.25">
      <c r="A2" s="209" t="s">
        <v>2224</v>
      </c>
      <c r="B2" s="209"/>
      <c r="C2" s="209"/>
      <c r="D2" s="209"/>
      <c r="E2" s="209"/>
      <c r="F2" s="209"/>
      <c r="G2" s="209"/>
    </row>
    <row r="3" spans="1:12" ht="21" customHeight="1" x14ac:dyDescent="0.25">
      <c r="A3" s="205" t="s">
        <v>0</v>
      </c>
      <c r="B3" s="205" t="s">
        <v>1</v>
      </c>
      <c r="C3" s="419" t="s">
        <v>2</v>
      </c>
      <c r="D3" s="419" t="s">
        <v>3</v>
      </c>
      <c r="E3" s="420" t="s">
        <v>4</v>
      </c>
      <c r="F3" s="318" t="s">
        <v>5</v>
      </c>
      <c r="G3" s="120" t="s">
        <v>6</v>
      </c>
    </row>
    <row r="4" spans="1:12" ht="21" customHeight="1" x14ac:dyDescent="0.25">
      <c r="A4" s="210"/>
      <c r="B4" s="210"/>
      <c r="C4" s="421" t="s">
        <v>7</v>
      </c>
      <c r="D4" s="421" t="s">
        <v>8</v>
      </c>
      <c r="E4" s="422" t="s">
        <v>9</v>
      </c>
      <c r="F4" s="319"/>
      <c r="G4" s="211"/>
      <c r="J4" s="18"/>
      <c r="K4" s="18"/>
      <c r="L4" s="18"/>
    </row>
    <row r="5" spans="1:12" ht="15.95" customHeight="1" x14ac:dyDescent="0.25">
      <c r="A5" s="122" t="s">
        <v>1753</v>
      </c>
      <c r="B5" s="34" t="s">
        <v>1754</v>
      </c>
      <c r="C5" s="379">
        <v>6787</v>
      </c>
      <c r="D5" s="301">
        <v>6266</v>
      </c>
      <c r="E5" s="301">
        <v>13053</v>
      </c>
      <c r="F5" s="24" t="s">
        <v>1401</v>
      </c>
      <c r="G5" s="124" t="s">
        <v>1755</v>
      </c>
      <c r="J5" s="18"/>
      <c r="K5" s="18"/>
      <c r="L5" s="18"/>
    </row>
    <row r="6" spans="1:12" ht="15.95" customHeight="1" x14ac:dyDescent="0.25">
      <c r="A6" s="122"/>
      <c r="B6" s="34" t="s">
        <v>1756</v>
      </c>
      <c r="C6" s="379">
        <v>6732</v>
      </c>
      <c r="D6" s="301">
        <v>5496</v>
      </c>
      <c r="E6" s="301">
        <v>12228</v>
      </c>
      <c r="F6" s="24" t="s">
        <v>1757</v>
      </c>
      <c r="G6" s="124"/>
      <c r="J6" s="18"/>
      <c r="K6" s="18"/>
      <c r="L6" s="18"/>
    </row>
    <row r="7" spans="1:12" ht="15.95" customHeight="1" x14ac:dyDescent="0.25">
      <c r="A7" s="122"/>
      <c r="B7" s="34" t="s">
        <v>1758</v>
      </c>
      <c r="C7" s="379">
        <v>1664</v>
      </c>
      <c r="D7" s="301">
        <v>1562</v>
      </c>
      <c r="E7" s="301">
        <v>3226</v>
      </c>
      <c r="F7" s="24" t="s">
        <v>1759</v>
      </c>
      <c r="G7" s="124"/>
      <c r="J7" s="18"/>
      <c r="K7" s="18"/>
      <c r="L7" s="18"/>
    </row>
    <row r="8" spans="1:12" ht="15.95" customHeight="1" x14ac:dyDescent="0.25">
      <c r="A8" s="122"/>
      <c r="B8" s="34" t="s">
        <v>1760</v>
      </c>
      <c r="C8" s="379">
        <v>279</v>
      </c>
      <c r="D8" s="301">
        <v>288</v>
      </c>
      <c r="E8" s="301">
        <v>567</v>
      </c>
      <c r="F8" s="24" t="s">
        <v>1761</v>
      </c>
      <c r="G8" s="124"/>
      <c r="J8" s="18"/>
      <c r="K8" s="18"/>
      <c r="L8" s="18"/>
    </row>
    <row r="9" spans="1:12" ht="15.95" customHeight="1" x14ac:dyDescent="0.25">
      <c r="A9" s="122"/>
      <c r="B9" s="34" t="s">
        <v>1762</v>
      </c>
      <c r="C9" s="379">
        <v>53</v>
      </c>
      <c r="D9" s="301">
        <v>24</v>
      </c>
      <c r="E9" s="301">
        <v>77</v>
      </c>
      <c r="F9" s="24" t="s">
        <v>1763</v>
      </c>
      <c r="G9" s="124"/>
      <c r="J9" s="18"/>
      <c r="K9" s="18"/>
      <c r="L9" s="18"/>
    </row>
    <row r="10" spans="1:12" ht="15.95" customHeight="1" x14ac:dyDescent="0.25">
      <c r="A10" s="122"/>
      <c r="B10" s="34" t="s">
        <v>1764</v>
      </c>
      <c r="C10" s="379">
        <v>776</v>
      </c>
      <c r="D10" s="301">
        <v>782</v>
      </c>
      <c r="E10" s="301">
        <v>1558</v>
      </c>
      <c r="F10" s="24" t="s">
        <v>1765</v>
      </c>
      <c r="G10" s="124"/>
      <c r="J10" s="18"/>
      <c r="K10" s="18"/>
      <c r="L10" s="18"/>
    </row>
    <row r="11" spans="1:12" ht="15.95" customHeight="1" x14ac:dyDescent="0.25">
      <c r="A11" s="122"/>
      <c r="B11" s="34" t="s">
        <v>1766</v>
      </c>
      <c r="C11" s="379">
        <v>596</v>
      </c>
      <c r="D11" s="301">
        <v>586</v>
      </c>
      <c r="E11" s="301">
        <v>1182</v>
      </c>
      <c r="F11" s="24" t="s">
        <v>1767</v>
      </c>
      <c r="G11" s="124"/>
      <c r="J11" s="18"/>
      <c r="K11" s="18"/>
      <c r="L11" s="18"/>
    </row>
    <row r="12" spans="1:12" ht="15.95" customHeight="1" x14ac:dyDescent="0.25">
      <c r="A12" s="122"/>
      <c r="B12" s="34" t="s">
        <v>340</v>
      </c>
      <c r="C12" s="379">
        <v>448</v>
      </c>
      <c r="D12" s="301">
        <v>437</v>
      </c>
      <c r="E12" s="301">
        <v>885</v>
      </c>
      <c r="F12" s="24" t="s">
        <v>1768</v>
      </c>
      <c r="G12" s="124"/>
      <c r="J12" s="18"/>
      <c r="K12" s="18"/>
      <c r="L12" s="18"/>
    </row>
    <row r="13" spans="1:12" ht="15.95" customHeight="1" x14ac:dyDescent="0.25">
      <c r="A13" s="122"/>
      <c r="B13" s="34" t="s">
        <v>1769</v>
      </c>
      <c r="C13" s="379">
        <v>45</v>
      </c>
      <c r="D13" s="301">
        <v>16</v>
      </c>
      <c r="E13" s="301">
        <v>61</v>
      </c>
      <c r="F13" s="24" t="s">
        <v>1770</v>
      </c>
      <c r="G13" s="124"/>
      <c r="J13" s="18"/>
      <c r="K13" s="18"/>
      <c r="L13" s="18"/>
    </row>
    <row r="14" spans="1:12" ht="15.95" customHeight="1" x14ac:dyDescent="0.25">
      <c r="A14" s="122"/>
      <c r="B14" s="34" t="s">
        <v>1771</v>
      </c>
      <c r="C14" s="379">
        <v>593</v>
      </c>
      <c r="D14" s="301">
        <v>475</v>
      </c>
      <c r="E14" s="301">
        <v>1068</v>
      </c>
      <c r="F14" s="24" t="s">
        <v>1772</v>
      </c>
      <c r="G14" s="124"/>
      <c r="J14" s="18"/>
      <c r="K14" s="18"/>
      <c r="L14" s="18"/>
    </row>
    <row r="15" spans="1:12" ht="15.95" customHeight="1" x14ac:dyDescent="0.25">
      <c r="A15" s="122"/>
      <c r="B15" s="34" t="s">
        <v>1773</v>
      </c>
      <c r="C15" s="379">
        <v>466</v>
      </c>
      <c r="D15" s="301">
        <v>497</v>
      </c>
      <c r="E15" s="301">
        <v>963</v>
      </c>
      <c r="F15" s="24" t="s">
        <v>1774</v>
      </c>
      <c r="G15" s="124"/>
      <c r="J15" s="18"/>
      <c r="K15" s="18"/>
      <c r="L15" s="18"/>
    </row>
    <row r="16" spans="1:12" ht="15.95" customHeight="1" x14ac:dyDescent="0.25">
      <c r="A16" s="122"/>
      <c r="B16" s="34" t="s">
        <v>1775</v>
      </c>
      <c r="C16" s="379">
        <v>31</v>
      </c>
      <c r="D16" s="301">
        <v>18</v>
      </c>
      <c r="E16" s="301">
        <v>49</v>
      </c>
      <c r="F16" s="24" t="s">
        <v>1776</v>
      </c>
      <c r="G16" s="124"/>
      <c r="J16" s="18"/>
      <c r="K16" s="18"/>
      <c r="L16" s="18"/>
    </row>
    <row r="17" spans="1:12" ht="15.95" customHeight="1" x14ac:dyDescent="0.25">
      <c r="A17" s="122"/>
      <c r="B17" s="34" t="s">
        <v>1779</v>
      </c>
      <c r="C17" s="379">
        <v>323</v>
      </c>
      <c r="D17" s="301">
        <v>243</v>
      </c>
      <c r="E17" s="301">
        <v>566</v>
      </c>
      <c r="F17" s="24" t="s">
        <v>1780</v>
      </c>
      <c r="G17" s="124"/>
      <c r="L17" s="18"/>
    </row>
    <row r="18" spans="1:12" ht="15.95" customHeight="1" x14ac:dyDescent="0.25">
      <c r="A18" s="122"/>
      <c r="B18" s="34" t="s">
        <v>1781</v>
      </c>
      <c r="C18" s="379">
        <v>115</v>
      </c>
      <c r="D18" s="301">
        <v>104</v>
      </c>
      <c r="E18" s="301">
        <v>219</v>
      </c>
      <c r="F18" s="24" t="s">
        <v>1782</v>
      </c>
      <c r="G18" s="124"/>
      <c r="J18" s="18"/>
      <c r="K18" s="18"/>
      <c r="L18" s="18"/>
    </row>
    <row r="19" spans="1:12" ht="15.95" customHeight="1" x14ac:dyDescent="0.25">
      <c r="A19" s="122"/>
      <c r="B19" s="34" t="s">
        <v>1783</v>
      </c>
      <c r="C19" s="379">
        <v>33</v>
      </c>
      <c r="D19" s="301">
        <v>21</v>
      </c>
      <c r="E19" s="301">
        <v>54</v>
      </c>
      <c r="F19" s="24" t="s">
        <v>1784</v>
      </c>
      <c r="G19" s="124"/>
      <c r="J19" s="18"/>
      <c r="K19" s="18"/>
      <c r="L19" s="18"/>
    </row>
    <row r="20" spans="1:12" ht="15.95" customHeight="1" x14ac:dyDescent="0.25">
      <c r="A20" s="122"/>
      <c r="B20" s="34" t="s">
        <v>1785</v>
      </c>
      <c r="C20" s="379">
        <v>52</v>
      </c>
      <c r="D20" s="301">
        <v>0</v>
      </c>
      <c r="E20" s="301">
        <v>52</v>
      </c>
      <c r="F20" s="24" t="s">
        <v>1786</v>
      </c>
      <c r="G20" s="124"/>
      <c r="J20" s="18"/>
      <c r="K20" s="18"/>
      <c r="L20" s="18"/>
    </row>
    <row r="21" spans="1:12" ht="15.95" customHeight="1" x14ac:dyDescent="0.25">
      <c r="A21" s="122"/>
      <c r="B21" s="34" t="s">
        <v>1787</v>
      </c>
      <c r="C21" s="379">
        <v>15</v>
      </c>
      <c r="D21" s="301">
        <v>4</v>
      </c>
      <c r="E21" s="301">
        <v>19</v>
      </c>
      <c r="F21" s="24" t="s">
        <v>1788</v>
      </c>
      <c r="G21" s="124"/>
      <c r="J21" s="18"/>
      <c r="K21" s="18"/>
      <c r="L21" s="18"/>
    </row>
    <row r="22" spans="1:12" ht="15.95" customHeight="1" x14ac:dyDescent="0.25">
      <c r="A22" s="122"/>
      <c r="B22" s="34" t="s">
        <v>1789</v>
      </c>
      <c r="C22" s="379">
        <v>51</v>
      </c>
      <c r="D22" s="301">
        <v>30</v>
      </c>
      <c r="E22" s="301">
        <v>81</v>
      </c>
      <c r="F22" s="24" t="s">
        <v>1790</v>
      </c>
      <c r="G22" s="124"/>
      <c r="J22" s="18"/>
      <c r="K22" s="18"/>
      <c r="L22" s="18"/>
    </row>
    <row r="23" spans="1:12" ht="15.95" customHeight="1" x14ac:dyDescent="0.25">
      <c r="A23" s="122"/>
      <c r="B23" s="34" t="s">
        <v>1791</v>
      </c>
      <c r="C23" s="379">
        <v>310</v>
      </c>
      <c r="D23" s="301">
        <v>9</v>
      </c>
      <c r="E23" s="301">
        <v>319</v>
      </c>
      <c r="F23" s="24" t="s">
        <v>1792</v>
      </c>
      <c r="G23" s="124"/>
      <c r="J23" s="18"/>
      <c r="K23" s="18"/>
      <c r="L23" s="18"/>
    </row>
    <row r="24" spans="1:12" ht="15.95" customHeight="1" x14ac:dyDescent="0.25">
      <c r="A24" s="122"/>
      <c r="B24" s="34" t="s">
        <v>1793</v>
      </c>
      <c r="C24" s="379">
        <v>93</v>
      </c>
      <c r="D24" s="301">
        <v>108</v>
      </c>
      <c r="E24" s="301">
        <v>201</v>
      </c>
      <c r="F24" s="24" t="s">
        <v>1794</v>
      </c>
      <c r="G24" s="124"/>
      <c r="J24" s="18"/>
      <c r="K24" s="18"/>
      <c r="L24" s="18"/>
    </row>
    <row r="25" spans="1:12" ht="15.95" customHeight="1" x14ac:dyDescent="0.25">
      <c r="A25" s="122"/>
      <c r="B25" s="34" t="s">
        <v>1795</v>
      </c>
      <c r="C25" s="379">
        <v>195</v>
      </c>
      <c r="D25" s="301">
        <v>170</v>
      </c>
      <c r="E25" s="301">
        <v>365</v>
      </c>
      <c r="F25" s="24" t="s">
        <v>1796</v>
      </c>
      <c r="G25" s="124"/>
      <c r="J25" s="18"/>
      <c r="K25" s="18"/>
      <c r="L25" s="18"/>
    </row>
    <row r="26" spans="1:12" ht="15.95" customHeight="1" x14ac:dyDescent="0.25">
      <c r="A26" s="122"/>
      <c r="B26" s="34" t="s">
        <v>1797</v>
      </c>
      <c r="C26" s="379">
        <v>695</v>
      </c>
      <c r="D26" s="301">
        <v>677</v>
      </c>
      <c r="E26" s="301">
        <v>1372</v>
      </c>
      <c r="F26" s="24" t="s">
        <v>1798</v>
      </c>
      <c r="G26" s="124"/>
      <c r="J26" s="18"/>
      <c r="K26" s="18"/>
      <c r="L26" s="18"/>
    </row>
    <row r="27" spans="1:12" ht="15.95" customHeight="1" x14ac:dyDescent="0.25">
      <c r="A27" s="122"/>
      <c r="B27" s="34" t="s">
        <v>1799</v>
      </c>
      <c r="C27" s="379">
        <v>504</v>
      </c>
      <c r="D27" s="301">
        <v>429</v>
      </c>
      <c r="E27" s="301">
        <v>933</v>
      </c>
      <c r="F27" s="24" t="s">
        <v>1800</v>
      </c>
      <c r="G27" s="124"/>
      <c r="J27" s="18"/>
      <c r="K27" s="18"/>
      <c r="L27" s="18"/>
    </row>
    <row r="28" spans="1:12" ht="15.95" customHeight="1" x14ac:dyDescent="0.25">
      <c r="A28" s="122"/>
      <c r="B28" s="34" t="s">
        <v>1801</v>
      </c>
      <c r="C28" s="379">
        <v>11</v>
      </c>
      <c r="D28" s="301">
        <v>8</v>
      </c>
      <c r="E28" s="301">
        <v>19</v>
      </c>
      <c r="F28" s="24" t="s">
        <v>1802</v>
      </c>
      <c r="G28" s="213"/>
      <c r="J28" s="18"/>
      <c r="K28" s="18"/>
      <c r="L28" s="18"/>
    </row>
    <row r="29" spans="1:12" ht="15.95" customHeight="1" x14ac:dyDescent="0.25">
      <c r="A29" s="122"/>
      <c r="B29" s="34" t="s">
        <v>1803</v>
      </c>
      <c r="C29" s="379">
        <v>1158</v>
      </c>
      <c r="D29" s="301">
        <v>1173</v>
      </c>
      <c r="E29" s="301">
        <v>2331</v>
      </c>
      <c r="F29" s="24" t="s">
        <v>1804</v>
      </c>
      <c r="G29" s="124"/>
      <c r="J29" s="18"/>
      <c r="K29" s="18"/>
      <c r="L29" s="18"/>
    </row>
    <row r="30" spans="1:12" ht="15.95" customHeight="1" x14ac:dyDescent="0.25">
      <c r="A30" s="122"/>
      <c r="B30" s="34" t="s">
        <v>1805</v>
      </c>
      <c r="C30" s="379">
        <v>17941</v>
      </c>
      <c r="D30" s="301">
        <v>16490</v>
      </c>
      <c r="E30" s="301">
        <v>34431</v>
      </c>
      <c r="F30" s="24" t="s">
        <v>1806</v>
      </c>
      <c r="G30" s="124"/>
      <c r="J30" s="18"/>
      <c r="K30" s="18"/>
      <c r="L30" s="18"/>
    </row>
    <row r="31" spans="1:12" ht="15.95" customHeight="1" thickBot="1" x14ac:dyDescent="0.3">
      <c r="A31" s="263" t="s">
        <v>54</v>
      </c>
      <c r="B31" s="264"/>
      <c r="C31" s="374">
        <f>SUM(C5:C30)</f>
        <v>39966</v>
      </c>
      <c r="D31" s="322">
        <f t="shared" ref="D31:E31" si="0">SUM(D5:D30)</f>
        <v>35913</v>
      </c>
      <c r="E31" s="322">
        <f t="shared" si="0"/>
        <v>75879</v>
      </c>
      <c r="F31" s="261" t="s">
        <v>55</v>
      </c>
      <c r="G31" s="262"/>
      <c r="J31" s="18"/>
      <c r="K31" s="18"/>
      <c r="L31" s="18"/>
    </row>
    <row r="32" spans="1:12" ht="15.95" customHeight="1" thickTop="1" x14ac:dyDescent="0.25">
      <c r="A32" s="122" t="s">
        <v>1807</v>
      </c>
      <c r="B32" s="34" t="s">
        <v>1807</v>
      </c>
      <c r="C32" s="379">
        <v>6862</v>
      </c>
      <c r="D32" s="301">
        <v>6365</v>
      </c>
      <c r="E32" s="301">
        <v>13227</v>
      </c>
      <c r="F32" s="24" t="s">
        <v>1808</v>
      </c>
      <c r="G32" s="124" t="s">
        <v>1808</v>
      </c>
      <c r="J32" s="18"/>
      <c r="K32" s="18"/>
      <c r="L32" s="18"/>
    </row>
    <row r="33" spans="1:12" ht="15.95" customHeight="1" x14ac:dyDescent="0.25">
      <c r="A33" s="122"/>
      <c r="B33" s="34" t="s">
        <v>1809</v>
      </c>
      <c r="C33" s="379">
        <v>2984</v>
      </c>
      <c r="D33" s="301">
        <v>2863</v>
      </c>
      <c r="E33" s="301">
        <v>5847</v>
      </c>
      <c r="F33" s="24" t="s">
        <v>1810</v>
      </c>
      <c r="G33" s="124"/>
      <c r="J33" s="18"/>
      <c r="K33" s="18"/>
      <c r="L33" s="18"/>
    </row>
    <row r="34" spans="1:12" ht="15.95" customHeight="1" x14ac:dyDescent="0.25">
      <c r="A34" s="122"/>
      <c r="B34" s="34" t="s">
        <v>1811</v>
      </c>
      <c r="C34" s="379">
        <v>498</v>
      </c>
      <c r="D34" s="301">
        <v>432</v>
      </c>
      <c r="E34" s="301">
        <v>930</v>
      </c>
      <c r="F34" s="24" t="s">
        <v>1812</v>
      </c>
      <c r="G34" s="124"/>
      <c r="J34" s="18"/>
      <c r="K34" s="18"/>
      <c r="L34" s="18"/>
    </row>
    <row r="35" spans="1:12" ht="15.95" customHeight="1" x14ac:dyDescent="0.25">
      <c r="A35" s="122"/>
      <c r="B35" s="34" t="s">
        <v>1813</v>
      </c>
      <c r="C35" s="379">
        <v>12</v>
      </c>
      <c r="D35" s="301">
        <v>0</v>
      </c>
      <c r="E35" s="301">
        <v>12</v>
      </c>
      <c r="F35" s="24" t="s">
        <v>1814</v>
      </c>
      <c r="G35" s="124"/>
      <c r="J35" s="18"/>
      <c r="K35" s="18"/>
      <c r="L35" s="18"/>
    </row>
    <row r="36" spans="1:12" ht="15.95" customHeight="1" x14ac:dyDescent="0.25">
      <c r="A36" s="122"/>
      <c r="B36" s="34" t="s">
        <v>1815</v>
      </c>
      <c r="C36" s="379">
        <v>60</v>
      </c>
      <c r="D36" s="301">
        <v>31</v>
      </c>
      <c r="E36" s="301">
        <v>91</v>
      </c>
      <c r="F36" s="24" t="s">
        <v>1816</v>
      </c>
      <c r="G36" s="124"/>
      <c r="J36" s="18"/>
      <c r="K36" s="18"/>
      <c r="L36" s="18"/>
    </row>
    <row r="37" spans="1:12" ht="15.95" customHeight="1" thickBot="1" x14ac:dyDescent="0.3">
      <c r="A37" s="263" t="s">
        <v>54</v>
      </c>
      <c r="B37" s="264"/>
      <c r="C37" s="374">
        <f>SUM(C32:C36)</f>
        <v>10416</v>
      </c>
      <c r="D37" s="322">
        <f t="shared" ref="D37:E37" si="1">SUM(D32:D36)</f>
        <v>9691</v>
      </c>
      <c r="E37" s="322">
        <f t="shared" si="1"/>
        <v>20107</v>
      </c>
      <c r="F37" s="261" t="s">
        <v>55</v>
      </c>
      <c r="G37" s="262"/>
      <c r="J37" s="18"/>
      <c r="K37" s="18"/>
      <c r="L37" s="18"/>
    </row>
    <row r="38" spans="1:12" ht="21" customHeight="1" thickTop="1" x14ac:dyDescent="0.25">
      <c r="A38" s="122" t="s">
        <v>1817</v>
      </c>
      <c r="B38" s="34" t="s">
        <v>1817</v>
      </c>
      <c r="C38" s="379">
        <v>5460</v>
      </c>
      <c r="D38" s="301">
        <v>5289</v>
      </c>
      <c r="E38" s="301">
        <v>10749</v>
      </c>
      <c r="F38" s="24" t="s">
        <v>1818</v>
      </c>
      <c r="G38" s="124" t="s">
        <v>1818</v>
      </c>
      <c r="J38" s="18"/>
      <c r="K38" s="18"/>
      <c r="L38" s="18"/>
    </row>
    <row r="39" spans="1:12" ht="24" customHeight="1" x14ac:dyDescent="0.25">
      <c r="A39" s="122"/>
      <c r="B39" s="34" t="s">
        <v>1819</v>
      </c>
      <c r="C39" s="379">
        <v>361</v>
      </c>
      <c r="D39" s="301">
        <v>284</v>
      </c>
      <c r="E39" s="301">
        <v>645</v>
      </c>
      <c r="F39" s="24" t="s">
        <v>1820</v>
      </c>
      <c r="G39" s="124"/>
      <c r="J39" s="18"/>
      <c r="K39" s="18"/>
      <c r="L39" s="18"/>
    </row>
    <row r="40" spans="1:12" ht="15.95" customHeight="1" x14ac:dyDescent="0.25">
      <c r="A40" s="122"/>
      <c r="B40" s="34" t="s">
        <v>1821</v>
      </c>
      <c r="C40" s="379">
        <v>33</v>
      </c>
      <c r="D40" s="301">
        <v>6</v>
      </c>
      <c r="E40" s="301">
        <v>39</v>
      </c>
      <c r="F40" s="24" t="s">
        <v>1822</v>
      </c>
      <c r="G40" s="124"/>
      <c r="J40" s="18"/>
      <c r="K40" s="18"/>
      <c r="L40" s="18"/>
    </row>
    <row r="41" spans="1:12" ht="15.95" customHeight="1" thickBot="1" x14ac:dyDescent="0.3">
      <c r="A41" s="263" t="s">
        <v>54</v>
      </c>
      <c r="B41" s="264"/>
      <c r="C41" s="374">
        <f>SUM(C38:C40)</f>
        <v>5854</v>
      </c>
      <c r="D41" s="322">
        <f t="shared" ref="D41:E41" si="2">SUM(D38:D40)</f>
        <v>5579</v>
      </c>
      <c r="E41" s="322">
        <f t="shared" si="2"/>
        <v>11433</v>
      </c>
      <c r="F41" s="261" t="s">
        <v>55</v>
      </c>
      <c r="G41" s="262"/>
      <c r="J41" s="18"/>
      <c r="K41" s="18"/>
      <c r="L41" s="18"/>
    </row>
    <row r="42" spans="1:12" ht="15.95" customHeight="1" thickTop="1" x14ac:dyDescent="0.25">
      <c r="A42" s="122" t="s">
        <v>1823</v>
      </c>
      <c r="B42" s="34" t="s">
        <v>1823</v>
      </c>
      <c r="C42" s="379">
        <v>5265</v>
      </c>
      <c r="D42" s="301">
        <v>4833</v>
      </c>
      <c r="E42" s="301">
        <v>10098</v>
      </c>
      <c r="F42" s="24" t="s">
        <v>1824</v>
      </c>
      <c r="G42" s="124" t="s">
        <v>1824</v>
      </c>
    </row>
    <row r="43" spans="1:12" ht="15.95" customHeight="1" x14ac:dyDescent="0.25">
      <c r="A43" s="122"/>
      <c r="B43" s="34" t="s">
        <v>1825</v>
      </c>
      <c r="C43" s="379">
        <v>1430</v>
      </c>
      <c r="D43" s="301">
        <v>1267</v>
      </c>
      <c r="E43" s="301">
        <v>2697</v>
      </c>
      <c r="F43" s="24" t="s">
        <v>1826</v>
      </c>
      <c r="G43" s="124"/>
      <c r="J43" s="18"/>
      <c r="K43" s="18"/>
      <c r="L43" s="18"/>
    </row>
    <row r="44" spans="1:12" ht="15.95" customHeight="1" x14ac:dyDescent="0.25">
      <c r="A44" s="122"/>
      <c r="B44" s="34" t="s">
        <v>1777</v>
      </c>
      <c r="C44" s="379">
        <v>69</v>
      </c>
      <c r="D44" s="301">
        <v>17</v>
      </c>
      <c r="E44" s="301">
        <v>86</v>
      </c>
      <c r="F44" s="24" t="s">
        <v>1778</v>
      </c>
      <c r="G44" s="124"/>
      <c r="J44" s="18"/>
      <c r="K44" s="18"/>
      <c r="L44" s="18"/>
    </row>
    <row r="45" spans="1:12" ht="19.5" customHeight="1" x14ac:dyDescent="0.25">
      <c r="A45" s="267" t="s">
        <v>54</v>
      </c>
      <c r="B45" s="268"/>
      <c r="C45" s="375">
        <f>SUM(C42:C44)</f>
        <v>6764</v>
      </c>
      <c r="D45" s="324">
        <f t="shared" ref="D45:E45" si="3">SUM(D42:D44)</f>
        <v>6117</v>
      </c>
      <c r="E45" s="324">
        <f t="shared" si="3"/>
        <v>12881</v>
      </c>
      <c r="F45" s="265" t="s">
        <v>55</v>
      </c>
      <c r="G45" s="266"/>
      <c r="J45" s="18"/>
      <c r="K45" s="18"/>
      <c r="L45" s="18"/>
    </row>
    <row r="46" spans="1:12" ht="19.5" customHeight="1" thickBot="1" x14ac:dyDescent="0.3">
      <c r="A46" s="227" t="s">
        <v>313</v>
      </c>
      <c r="B46" s="227"/>
      <c r="C46" s="374">
        <f>C45+C41+C37+C31</f>
        <v>63000</v>
      </c>
      <c r="D46" s="322">
        <f>D45+D41+D37+D31</f>
        <v>57300</v>
      </c>
      <c r="E46" s="322">
        <f>E45+E41+E37+E31</f>
        <v>120300</v>
      </c>
      <c r="F46" s="234" t="s">
        <v>2182</v>
      </c>
      <c r="G46" s="234"/>
      <c r="J46" s="18"/>
      <c r="K46" s="18"/>
      <c r="L46" s="18"/>
    </row>
    <row r="47" spans="1:12" s="113" customFormat="1" ht="19.5" customHeight="1" thickTop="1" x14ac:dyDescent="0.2">
      <c r="A47" s="269" t="s">
        <v>1530</v>
      </c>
      <c r="B47" s="269"/>
      <c r="C47" s="387"/>
      <c r="D47" s="328"/>
      <c r="E47" s="226" t="s">
        <v>2101</v>
      </c>
      <c r="F47" s="226"/>
      <c r="G47" s="226"/>
      <c r="J47" s="114"/>
      <c r="K47" s="114"/>
      <c r="L47" s="114"/>
    </row>
    <row r="48" spans="1:12" ht="19.5" customHeight="1" x14ac:dyDescent="0.25">
      <c r="C48" s="388"/>
      <c r="D48" s="330"/>
      <c r="E48" s="330"/>
      <c r="J48" s="18"/>
      <c r="K48" s="18"/>
      <c r="L48" s="18"/>
    </row>
    <row r="50" spans="3:5" ht="19.5" customHeight="1" x14ac:dyDescent="0.25">
      <c r="C50" s="385"/>
      <c r="D50" s="30"/>
      <c r="E50" s="30"/>
    </row>
    <row r="170" spans="6:6" ht="19.5" customHeight="1" x14ac:dyDescent="0.25">
      <c r="F170" s="316" t="s">
        <v>2241</v>
      </c>
    </row>
    <row r="172" spans="6:6" ht="19.5" customHeight="1" x14ac:dyDescent="0.25">
      <c r="F172" s="316" t="s">
        <v>2267</v>
      </c>
    </row>
  </sheetData>
  <mergeCells count="26">
    <mergeCell ref="E47:G47"/>
    <mergeCell ref="A47:B47"/>
    <mergeCell ref="A1:G1"/>
    <mergeCell ref="A2:G2"/>
    <mergeCell ref="A3:A4"/>
    <mergeCell ref="B3:B4"/>
    <mergeCell ref="F3:F4"/>
    <mergeCell ref="G3:G4"/>
    <mergeCell ref="A5:A30"/>
    <mergeCell ref="G5:G30"/>
    <mergeCell ref="A46:B46"/>
    <mergeCell ref="F46:G46"/>
    <mergeCell ref="A32:A36"/>
    <mergeCell ref="G32:G36"/>
    <mergeCell ref="A38:A40"/>
    <mergeCell ref="G38:G40"/>
    <mergeCell ref="A42:A44"/>
    <mergeCell ref="G42:G44"/>
    <mergeCell ref="F31:G31"/>
    <mergeCell ref="A31:B31"/>
    <mergeCell ref="F45:G45"/>
    <mergeCell ref="A45:B45"/>
    <mergeCell ref="A37:B37"/>
    <mergeCell ref="F37:G37"/>
    <mergeCell ref="F41:G41"/>
    <mergeCell ref="A41:B41"/>
  </mergeCells>
  <printOptions horizontalCentered="1"/>
  <pageMargins left="0.7" right="0.7" top="0.75" bottom="0.75" header="0.3" footer="0.3"/>
  <pageSetup paperSize="9" scale="8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2"/>
  <sheetViews>
    <sheetView rightToLeft="1" tabSelected="1" view="pageBreakPreview" topLeftCell="A61" zoomScaleNormal="100" zoomScaleSheetLayoutView="100" workbookViewId="0">
      <selection activeCell="S22" sqref="S22"/>
    </sheetView>
  </sheetViews>
  <sheetFormatPr defaultColWidth="17.5703125" defaultRowHeight="15.95" customHeight="1" x14ac:dyDescent="0.25"/>
  <cols>
    <col min="1" max="1" width="7.42578125" style="55" customWidth="1"/>
    <col min="2" max="2" width="16.140625" style="8" bestFit="1" customWidth="1"/>
    <col min="3" max="3" width="12.140625" style="386" customWidth="1"/>
    <col min="4" max="5" width="12.140625" style="31" customWidth="1"/>
    <col min="6" max="6" width="24.28515625" style="316" customWidth="1"/>
    <col min="7" max="7" width="10.5703125" style="8" customWidth="1"/>
    <col min="8" max="8" width="16.42578125" style="8" customWidth="1"/>
    <col min="9" max="9" width="6.85546875" style="8" bestFit="1" customWidth="1"/>
    <col min="10" max="12" width="7.7109375" style="8" customWidth="1"/>
    <col min="13" max="16384" width="17.5703125" style="8"/>
  </cols>
  <sheetData>
    <row r="1" spans="1:12" ht="15.95" customHeight="1" x14ac:dyDescent="0.25">
      <c r="A1" s="208" t="s">
        <v>2225</v>
      </c>
      <c r="B1" s="208"/>
      <c r="C1" s="208"/>
      <c r="D1" s="208"/>
      <c r="E1" s="208"/>
      <c r="F1" s="208"/>
      <c r="G1" s="208"/>
    </row>
    <row r="2" spans="1:12" ht="15.95" customHeight="1" x14ac:dyDescent="0.25">
      <c r="A2" s="209" t="s">
        <v>2226</v>
      </c>
      <c r="B2" s="209"/>
      <c r="C2" s="209"/>
      <c r="D2" s="209"/>
      <c r="E2" s="209"/>
      <c r="F2" s="209"/>
      <c r="G2" s="209"/>
    </row>
    <row r="3" spans="1:12" ht="15.95" customHeight="1" x14ac:dyDescent="0.25">
      <c r="A3" s="205" t="s">
        <v>0</v>
      </c>
      <c r="B3" s="205" t="s">
        <v>1</v>
      </c>
      <c r="C3" s="419" t="s">
        <v>2</v>
      </c>
      <c r="D3" s="419" t="s">
        <v>3</v>
      </c>
      <c r="E3" s="420" t="s">
        <v>4</v>
      </c>
      <c r="F3" s="318" t="s">
        <v>5</v>
      </c>
      <c r="G3" s="120" t="s">
        <v>6</v>
      </c>
    </row>
    <row r="4" spans="1:12" ht="15.95" customHeight="1" x14ac:dyDescent="0.25">
      <c r="A4" s="210"/>
      <c r="B4" s="210"/>
      <c r="C4" s="421" t="s">
        <v>7</v>
      </c>
      <c r="D4" s="421" t="s">
        <v>8</v>
      </c>
      <c r="E4" s="422" t="s">
        <v>9</v>
      </c>
      <c r="F4" s="319"/>
      <c r="G4" s="211"/>
    </row>
    <row r="5" spans="1:12" ht="15.95" customHeight="1" x14ac:dyDescent="0.25">
      <c r="A5" s="122" t="s">
        <v>1827</v>
      </c>
      <c r="B5" s="57" t="s">
        <v>1828</v>
      </c>
      <c r="C5" s="379">
        <v>8118</v>
      </c>
      <c r="D5" s="301">
        <v>6523</v>
      </c>
      <c r="E5" s="301">
        <v>14641</v>
      </c>
      <c r="F5" s="24" t="s">
        <v>1829</v>
      </c>
      <c r="G5" s="124" t="s">
        <v>1830</v>
      </c>
      <c r="J5" s="18"/>
      <c r="K5" s="18"/>
      <c r="L5" s="18"/>
    </row>
    <row r="6" spans="1:12" ht="15.95" customHeight="1" x14ac:dyDescent="0.25">
      <c r="A6" s="122"/>
      <c r="B6" s="57" t="s">
        <v>160</v>
      </c>
      <c r="C6" s="379">
        <v>5961</v>
      </c>
      <c r="D6" s="301">
        <v>6356</v>
      </c>
      <c r="E6" s="301">
        <v>12317</v>
      </c>
      <c r="F6" s="24" t="s">
        <v>1831</v>
      </c>
      <c r="G6" s="124"/>
      <c r="J6" s="18"/>
      <c r="K6" s="18"/>
      <c r="L6" s="18"/>
    </row>
    <row r="7" spans="1:12" ht="15.95" customHeight="1" x14ac:dyDescent="0.25">
      <c r="A7" s="122"/>
      <c r="B7" s="57" t="s">
        <v>1832</v>
      </c>
      <c r="C7" s="379">
        <v>2528</v>
      </c>
      <c r="D7" s="301">
        <v>2626</v>
      </c>
      <c r="E7" s="301">
        <v>5154</v>
      </c>
      <c r="F7" s="24" t="s">
        <v>1833</v>
      </c>
      <c r="G7" s="124"/>
      <c r="J7" s="18"/>
      <c r="K7" s="18"/>
      <c r="L7" s="18"/>
    </row>
    <row r="8" spans="1:12" ht="15.95" customHeight="1" x14ac:dyDescent="0.25">
      <c r="A8" s="122"/>
      <c r="B8" s="57" t="s">
        <v>1834</v>
      </c>
      <c r="C8" s="379">
        <v>1436</v>
      </c>
      <c r="D8" s="301">
        <v>1500</v>
      </c>
      <c r="E8" s="301">
        <v>2936</v>
      </c>
      <c r="F8" s="24" t="s">
        <v>1835</v>
      </c>
      <c r="G8" s="124"/>
      <c r="J8" s="18"/>
      <c r="K8" s="18"/>
      <c r="L8" s="18"/>
    </row>
    <row r="9" spans="1:12" ht="15.95" customHeight="1" x14ac:dyDescent="0.25">
      <c r="A9" s="122"/>
      <c r="B9" s="57" t="s">
        <v>1836</v>
      </c>
      <c r="C9" s="379">
        <v>2215</v>
      </c>
      <c r="D9" s="301">
        <v>2322</v>
      </c>
      <c r="E9" s="301">
        <v>4537</v>
      </c>
      <c r="F9" s="24" t="s">
        <v>1837</v>
      </c>
      <c r="G9" s="124"/>
      <c r="J9" s="18"/>
      <c r="K9" s="18"/>
      <c r="L9" s="18"/>
    </row>
    <row r="10" spans="1:12" ht="15.95" customHeight="1" x14ac:dyDescent="0.25">
      <c r="A10" s="122"/>
      <c r="B10" s="57" t="s">
        <v>1838</v>
      </c>
      <c r="C10" s="379">
        <v>561</v>
      </c>
      <c r="D10" s="301">
        <v>491</v>
      </c>
      <c r="E10" s="301">
        <v>1052</v>
      </c>
      <c r="F10" s="24" t="s">
        <v>1839</v>
      </c>
      <c r="G10" s="124"/>
      <c r="J10" s="18"/>
      <c r="K10" s="18"/>
      <c r="L10" s="18"/>
    </row>
    <row r="11" spans="1:12" ht="15.95" customHeight="1" x14ac:dyDescent="0.25">
      <c r="A11" s="122"/>
      <c r="B11" s="57" t="s">
        <v>1840</v>
      </c>
      <c r="C11" s="379">
        <v>4</v>
      </c>
      <c r="D11" s="301">
        <v>0</v>
      </c>
      <c r="E11" s="301">
        <v>4</v>
      </c>
      <c r="F11" s="24" t="s">
        <v>1841</v>
      </c>
      <c r="G11" s="124"/>
      <c r="J11" s="18"/>
      <c r="K11" s="18"/>
      <c r="L11" s="18"/>
    </row>
    <row r="12" spans="1:12" ht="15.95" customHeight="1" x14ac:dyDescent="0.25">
      <c r="A12" s="122"/>
      <c r="B12" s="57" t="s">
        <v>1842</v>
      </c>
      <c r="C12" s="379">
        <v>204</v>
      </c>
      <c r="D12" s="301">
        <v>210</v>
      </c>
      <c r="E12" s="301">
        <v>414</v>
      </c>
      <c r="F12" s="24" t="s">
        <v>1843</v>
      </c>
      <c r="G12" s="124"/>
      <c r="J12" s="18"/>
      <c r="K12" s="18"/>
      <c r="L12" s="18"/>
    </row>
    <row r="13" spans="1:12" ht="15.95" customHeight="1" x14ac:dyDescent="0.25">
      <c r="A13" s="122"/>
      <c r="B13" s="57" t="s">
        <v>1844</v>
      </c>
      <c r="C13" s="379">
        <v>73</v>
      </c>
      <c r="D13" s="301">
        <v>43</v>
      </c>
      <c r="E13" s="301">
        <v>116</v>
      </c>
      <c r="F13" s="24" t="s">
        <v>1845</v>
      </c>
      <c r="G13" s="124"/>
      <c r="J13" s="18"/>
      <c r="K13" s="18"/>
      <c r="L13" s="18"/>
    </row>
    <row r="14" spans="1:12" ht="15.95" customHeight="1" x14ac:dyDescent="0.25">
      <c r="A14" s="122"/>
      <c r="B14" s="57" t="s">
        <v>1846</v>
      </c>
      <c r="C14" s="379">
        <v>257</v>
      </c>
      <c r="D14" s="301">
        <v>249</v>
      </c>
      <c r="E14" s="301">
        <v>506</v>
      </c>
      <c r="F14" s="24" t="s">
        <v>1847</v>
      </c>
      <c r="G14" s="124"/>
      <c r="J14" s="18"/>
      <c r="K14" s="18"/>
      <c r="L14" s="18"/>
    </row>
    <row r="15" spans="1:12" ht="15.95" customHeight="1" x14ac:dyDescent="0.25">
      <c r="A15" s="122"/>
      <c r="B15" s="57" t="s">
        <v>1901</v>
      </c>
      <c r="C15" s="379">
        <v>343</v>
      </c>
      <c r="D15" s="301">
        <v>381</v>
      </c>
      <c r="E15" s="301">
        <v>724</v>
      </c>
      <c r="F15" s="24" t="s">
        <v>1902</v>
      </c>
      <c r="G15" s="124"/>
      <c r="J15" s="18"/>
      <c r="K15" s="18"/>
      <c r="L15" s="18"/>
    </row>
    <row r="16" spans="1:12" ht="15.95" customHeight="1" x14ac:dyDescent="0.25">
      <c r="A16" s="122"/>
      <c r="B16" s="57" t="s">
        <v>1848</v>
      </c>
      <c r="C16" s="379">
        <v>45</v>
      </c>
      <c r="D16" s="301">
        <v>49</v>
      </c>
      <c r="E16" s="301">
        <v>94</v>
      </c>
      <c r="F16" s="24" t="s">
        <v>1849</v>
      </c>
      <c r="G16" s="124"/>
      <c r="J16" s="18"/>
      <c r="K16" s="18"/>
      <c r="L16" s="18"/>
    </row>
    <row r="17" spans="1:12" ht="15.95" customHeight="1" thickBot="1" x14ac:dyDescent="0.3">
      <c r="A17" s="270" t="s">
        <v>54</v>
      </c>
      <c r="B17" s="271"/>
      <c r="C17" s="380">
        <f>SUM(C5:C16)</f>
        <v>21745</v>
      </c>
      <c r="D17" s="326">
        <f t="shared" ref="D17:E17" si="0">SUM(D5:D16)</f>
        <v>20750</v>
      </c>
      <c r="E17" s="326">
        <f t="shared" si="0"/>
        <v>42495</v>
      </c>
      <c r="F17" s="272" t="s">
        <v>55</v>
      </c>
      <c r="G17" s="273"/>
      <c r="L17" s="18"/>
    </row>
    <row r="18" spans="1:12" ht="15.95" customHeight="1" thickTop="1" x14ac:dyDescent="0.25">
      <c r="A18" s="122" t="s">
        <v>1850</v>
      </c>
      <c r="B18" s="57" t="s">
        <v>1851</v>
      </c>
      <c r="C18" s="379">
        <v>101</v>
      </c>
      <c r="D18" s="301">
        <v>92</v>
      </c>
      <c r="E18" s="301">
        <v>193</v>
      </c>
      <c r="F18" s="24" t="s">
        <v>1852</v>
      </c>
      <c r="G18" s="124" t="s">
        <v>1853</v>
      </c>
      <c r="L18" s="18"/>
    </row>
    <row r="19" spans="1:12" ht="15.95" customHeight="1" x14ac:dyDescent="0.25">
      <c r="A19" s="122"/>
      <c r="B19" s="57" t="s">
        <v>1854</v>
      </c>
      <c r="C19" s="379">
        <v>3</v>
      </c>
      <c r="D19" s="301">
        <v>11</v>
      </c>
      <c r="E19" s="301">
        <v>14</v>
      </c>
      <c r="F19" s="24" t="s">
        <v>1855</v>
      </c>
      <c r="G19" s="279"/>
      <c r="J19" s="18"/>
      <c r="K19" s="18"/>
      <c r="L19" s="18"/>
    </row>
    <row r="20" spans="1:12" ht="15.95" customHeight="1" x14ac:dyDescent="0.25">
      <c r="A20" s="122"/>
      <c r="B20" s="57" t="s">
        <v>1856</v>
      </c>
      <c r="C20" s="379">
        <v>140</v>
      </c>
      <c r="D20" s="301">
        <v>128</v>
      </c>
      <c r="E20" s="301">
        <v>268</v>
      </c>
      <c r="F20" s="24" t="s">
        <v>1857</v>
      </c>
      <c r="G20" s="279"/>
      <c r="J20" s="18"/>
      <c r="K20" s="18"/>
      <c r="L20" s="18"/>
    </row>
    <row r="21" spans="1:12" ht="15.95" customHeight="1" x14ac:dyDescent="0.25">
      <c r="A21" s="122"/>
      <c r="B21" s="57" t="s">
        <v>1858</v>
      </c>
      <c r="C21" s="379">
        <v>216</v>
      </c>
      <c r="D21" s="301">
        <v>32</v>
      </c>
      <c r="E21" s="301">
        <v>248</v>
      </c>
      <c r="F21" s="24" t="s">
        <v>1859</v>
      </c>
      <c r="G21" s="279"/>
      <c r="J21" s="18"/>
      <c r="K21" s="18"/>
      <c r="L21" s="18"/>
    </row>
    <row r="22" spans="1:12" ht="15.95" customHeight="1" x14ac:dyDescent="0.25">
      <c r="A22" s="122"/>
      <c r="B22" s="57" t="s">
        <v>1850</v>
      </c>
      <c r="C22" s="379">
        <v>27425</v>
      </c>
      <c r="D22" s="301">
        <v>23942</v>
      </c>
      <c r="E22" s="301">
        <v>51367</v>
      </c>
      <c r="F22" s="24" t="s">
        <v>1853</v>
      </c>
      <c r="G22" s="279"/>
      <c r="J22" s="18"/>
      <c r="K22" s="18"/>
      <c r="L22" s="18"/>
    </row>
    <row r="23" spans="1:12" ht="15.95" customHeight="1" thickBot="1" x14ac:dyDescent="0.3">
      <c r="A23" s="270" t="s">
        <v>54</v>
      </c>
      <c r="B23" s="271"/>
      <c r="C23" s="380">
        <f>SUM(C18:C22)</f>
        <v>27885</v>
      </c>
      <c r="D23" s="326">
        <f t="shared" ref="D23:E23" si="1">SUM(D18:D22)</f>
        <v>24205</v>
      </c>
      <c r="E23" s="326">
        <f t="shared" si="1"/>
        <v>52090</v>
      </c>
      <c r="F23" s="272" t="s">
        <v>55</v>
      </c>
      <c r="G23" s="273"/>
      <c r="L23" s="18"/>
    </row>
    <row r="24" spans="1:12" ht="24.75" customHeight="1" thickTop="1" x14ac:dyDescent="0.25">
      <c r="A24" s="280" t="s">
        <v>1860</v>
      </c>
      <c r="B24" s="57" t="s">
        <v>566</v>
      </c>
      <c r="C24" s="379">
        <v>8396</v>
      </c>
      <c r="D24" s="301">
        <v>7471</v>
      </c>
      <c r="E24" s="301">
        <v>15867</v>
      </c>
      <c r="F24" s="24" t="s">
        <v>1862</v>
      </c>
      <c r="G24" s="281" t="s">
        <v>1861</v>
      </c>
      <c r="J24" s="18"/>
      <c r="K24" s="18"/>
      <c r="L24" s="18"/>
    </row>
    <row r="25" spans="1:12" ht="21.75" customHeight="1" x14ac:dyDescent="0.25">
      <c r="A25" s="280"/>
      <c r="B25" s="57" t="s">
        <v>843</v>
      </c>
      <c r="C25" s="379">
        <v>2879</v>
      </c>
      <c r="D25" s="301">
        <v>2879</v>
      </c>
      <c r="E25" s="301">
        <v>5758</v>
      </c>
      <c r="F25" s="24" t="s">
        <v>844</v>
      </c>
      <c r="G25" s="281"/>
      <c r="J25" s="18"/>
      <c r="K25" s="18"/>
      <c r="L25" s="18"/>
    </row>
    <row r="26" spans="1:12" ht="24" customHeight="1" x14ac:dyDescent="0.25">
      <c r="A26" s="280"/>
      <c r="B26" s="57" t="s">
        <v>1863</v>
      </c>
      <c r="C26" s="379">
        <v>25</v>
      </c>
      <c r="D26" s="301">
        <v>15</v>
      </c>
      <c r="E26" s="301">
        <v>40</v>
      </c>
      <c r="F26" s="24" t="s">
        <v>1864</v>
      </c>
      <c r="G26" s="281"/>
      <c r="J26" s="18"/>
      <c r="K26" s="18"/>
      <c r="L26" s="18"/>
    </row>
    <row r="27" spans="1:12" ht="15.95" customHeight="1" thickBot="1" x14ac:dyDescent="0.3">
      <c r="A27" s="270" t="s">
        <v>54</v>
      </c>
      <c r="B27" s="271"/>
      <c r="C27" s="380">
        <f>SUM(C24:C26)</f>
        <v>11300</v>
      </c>
      <c r="D27" s="326">
        <f t="shared" ref="D27:E27" si="2">SUM(D24:D26)</f>
        <v>10365</v>
      </c>
      <c r="E27" s="326">
        <f t="shared" si="2"/>
        <v>21665</v>
      </c>
      <c r="F27" s="272" t="s">
        <v>55</v>
      </c>
      <c r="G27" s="273"/>
      <c r="L27" s="18"/>
    </row>
    <row r="28" spans="1:12" ht="15.95" customHeight="1" thickTop="1" x14ac:dyDescent="0.25">
      <c r="A28" s="122" t="s">
        <v>1865</v>
      </c>
      <c r="B28" s="57" t="s">
        <v>1865</v>
      </c>
      <c r="C28" s="379">
        <v>4155</v>
      </c>
      <c r="D28" s="301">
        <v>3836</v>
      </c>
      <c r="E28" s="301">
        <v>7991</v>
      </c>
      <c r="F28" s="24" t="s">
        <v>1866</v>
      </c>
      <c r="G28" s="274" t="s">
        <v>1866</v>
      </c>
      <c r="J28" s="18"/>
      <c r="K28" s="18"/>
      <c r="L28" s="18"/>
    </row>
    <row r="29" spans="1:12" ht="15.95" customHeight="1" x14ac:dyDescent="0.25">
      <c r="A29" s="122"/>
      <c r="B29" s="57" t="s">
        <v>1885</v>
      </c>
      <c r="C29" s="379">
        <v>454</v>
      </c>
      <c r="D29" s="301">
        <v>410</v>
      </c>
      <c r="E29" s="301">
        <v>864</v>
      </c>
      <c r="F29" s="24" t="s">
        <v>1886</v>
      </c>
      <c r="G29" s="146"/>
      <c r="J29" s="18"/>
      <c r="K29" s="18"/>
      <c r="L29" s="18"/>
    </row>
    <row r="30" spans="1:12" ht="15.95" customHeight="1" x14ac:dyDescent="0.25">
      <c r="A30" s="122"/>
      <c r="B30" s="57" t="s">
        <v>1887</v>
      </c>
      <c r="C30" s="379">
        <v>891</v>
      </c>
      <c r="D30" s="301">
        <v>6</v>
      </c>
      <c r="E30" s="301">
        <v>897</v>
      </c>
      <c r="F30" s="24" t="s">
        <v>1888</v>
      </c>
      <c r="G30" s="146"/>
      <c r="J30" s="18"/>
      <c r="K30" s="18"/>
      <c r="L30" s="18"/>
    </row>
    <row r="31" spans="1:12" ht="15.95" customHeight="1" x14ac:dyDescent="0.25">
      <c r="A31" s="122"/>
      <c r="B31" s="57" t="s">
        <v>1889</v>
      </c>
      <c r="C31" s="379">
        <v>5</v>
      </c>
      <c r="D31" s="301">
        <v>3</v>
      </c>
      <c r="E31" s="301">
        <v>8</v>
      </c>
      <c r="F31" s="24" t="s">
        <v>1890</v>
      </c>
      <c r="G31" s="146"/>
      <c r="J31" s="18"/>
      <c r="K31" s="18"/>
      <c r="L31" s="18"/>
    </row>
    <row r="32" spans="1:12" ht="15.95" customHeight="1" thickBot="1" x14ac:dyDescent="0.3">
      <c r="A32" s="270" t="s">
        <v>54</v>
      </c>
      <c r="B32" s="271"/>
      <c r="C32" s="380">
        <f>SUM(C28:C31)</f>
        <v>5505</v>
      </c>
      <c r="D32" s="326">
        <f t="shared" ref="D32:E32" si="3">SUM(D28:D31)</f>
        <v>4255</v>
      </c>
      <c r="E32" s="326">
        <f t="shared" si="3"/>
        <v>9760</v>
      </c>
      <c r="F32" s="272" t="s">
        <v>55</v>
      </c>
      <c r="G32" s="273"/>
      <c r="L32" s="18"/>
    </row>
    <row r="33" spans="1:18" ht="20.25" customHeight="1" thickTop="1" x14ac:dyDescent="0.25">
      <c r="A33" s="122" t="s">
        <v>1867</v>
      </c>
      <c r="B33" s="57" t="s">
        <v>1868</v>
      </c>
      <c r="C33" s="379">
        <v>1508</v>
      </c>
      <c r="D33" s="301">
        <v>1297</v>
      </c>
      <c r="E33" s="301">
        <v>2805</v>
      </c>
      <c r="F33" s="24" t="s">
        <v>1869</v>
      </c>
      <c r="G33" s="124" t="s">
        <v>1870</v>
      </c>
      <c r="J33" s="18"/>
      <c r="K33" s="18"/>
      <c r="L33" s="18"/>
    </row>
    <row r="34" spans="1:18" ht="18" customHeight="1" x14ac:dyDescent="0.25">
      <c r="A34" s="122"/>
      <c r="B34" s="57" t="s">
        <v>1871</v>
      </c>
      <c r="C34" s="379">
        <v>2245</v>
      </c>
      <c r="D34" s="301">
        <v>2090</v>
      </c>
      <c r="E34" s="301">
        <v>4335</v>
      </c>
      <c r="F34" s="24" t="s">
        <v>1872</v>
      </c>
      <c r="G34" s="124"/>
      <c r="J34" s="18"/>
      <c r="K34" s="18"/>
      <c r="L34" s="18"/>
    </row>
    <row r="35" spans="1:18" ht="15.95" customHeight="1" x14ac:dyDescent="0.25">
      <c r="A35" s="122"/>
      <c r="B35" s="57" t="s">
        <v>1873</v>
      </c>
      <c r="C35" s="379">
        <v>2200</v>
      </c>
      <c r="D35" s="301">
        <v>2079</v>
      </c>
      <c r="E35" s="301">
        <v>4279</v>
      </c>
      <c r="F35" s="24" t="s">
        <v>1874</v>
      </c>
      <c r="G35" s="124"/>
      <c r="J35" s="18"/>
      <c r="K35" s="18"/>
      <c r="L35" s="18"/>
    </row>
    <row r="36" spans="1:18" ht="15.95" customHeight="1" x14ac:dyDescent="0.25">
      <c r="A36" s="122"/>
      <c r="B36" s="57" t="s">
        <v>1875</v>
      </c>
      <c r="C36" s="379">
        <v>1339</v>
      </c>
      <c r="D36" s="301">
        <v>1184</v>
      </c>
      <c r="E36" s="301">
        <v>2523</v>
      </c>
      <c r="F36" s="24" t="s">
        <v>1876</v>
      </c>
      <c r="G36" s="124"/>
      <c r="J36" s="18"/>
      <c r="K36" s="18"/>
      <c r="L36" s="18"/>
    </row>
    <row r="37" spans="1:18" ht="15.95" customHeight="1" x14ac:dyDescent="0.25">
      <c r="A37" s="122"/>
      <c r="B37" s="57" t="s">
        <v>1877</v>
      </c>
      <c r="C37" s="379">
        <v>887</v>
      </c>
      <c r="D37" s="301">
        <v>931</v>
      </c>
      <c r="E37" s="301">
        <v>1818</v>
      </c>
      <c r="F37" s="24" t="s">
        <v>1878</v>
      </c>
      <c r="G37" s="124"/>
      <c r="J37" s="18"/>
      <c r="K37" s="18"/>
      <c r="L37" s="18"/>
    </row>
    <row r="38" spans="1:18" ht="15.95" customHeight="1" x14ac:dyDescent="0.25">
      <c r="A38" s="122"/>
      <c r="B38" s="57" t="s">
        <v>1879</v>
      </c>
      <c r="C38" s="379">
        <v>854</v>
      </c>
      <c r="D38" s="301">
        <v>826</v>
      </c>
      <c r="E38" s="301">
        <v>1680</v>
      </c>
      <c r="F38" s="24" t="s">
        <v>1880</v>
      </c>
      <c r="G38" s="124"/>
      <c r="J38" s="18"/>
      <c r="K38" s="18"/>
      <c r="L38" s="18"/>
    </row>
    <row r="39" spans="1:18" ht="15.95" customHeight="1" x14ac:dyDescent="0.25">
      <c r="A39" s="122"/>
      <c r="B39" s="57" t="s">
        <v>1881</v>
      </c>
      <c r="C39" s="379">
        <v>696</v>
      </c>
      <c r="D39" s="301">
        <v>563</v>
      </c>
      <c r="E39" s="301">
        <v>1259</v>
      </c>
      <c r="F39" s="24" t="s">
        <v>1882</v>
      </c>
      <c r="G39" s="124"/>
      <c r="J39" s="18"/>
      <c r="K39" s="18"/>
      <c r="L39" s="18"/>
    </row>
    <row r="40" spans="1:18" ht="15.95" customHeight="1" x14ac:dyDescent="0.25">
      <c r="A40" s="122"/>
      <c r="B40" s="57" t="s">
        <v>1883</v>
      </c>
      <c r="C40" s="379">
        <v>91</v>
      </c>
      <c r="D40" s="301">
        <v>130</v>
      </c>
      <c r="E40" s="301">
        <v>221</v>
      </c>
      <c r="F40" s="24" t="s">
        <v>1884</v>
      </c>
      <c r="G40" s="124"/>
      <c r="J40" s="18"/>
      <c r="K40" s="18"/>
      <c r="L40" s="18"/>
    </row>
    <row r="41" spans="1:18" ht="15.95" customHeight="1" thickBot="1" x14ac:dyDescent="0.3">
      <c r="A41" s="270" t="s">
        <v>54</v>
      </c>
      <c r="B41" s="271"/>
      <c r="C41" s="380">
        <f>SUM(C33:C40)</f>
        <v>9820</v>
      </c>
      <c r="D41" s="326">
        <f t="shared" ref="D41:E41" si="4">SUM(D33:D40)</f>
        <v>9100</v>
      </c>
      <c r="E41" s="326">
        <f t="shared" si="4"/>
        <v>18920</v>
      </c>
      <c r="F41" s="272" t="s">
        <v>55</v>
      </c>
      <c r="G41" s="273"/>
      <c r="L41" s="18"/>
    </row>
    <row r="42" spans="1:18" ht="16.5" customHeight="1" thickTop="1" x14ac:dyDescent="0.25">
      <c r="A42" s="122" t="s">
        <v>1891</v>
      </c>
      <c r="B42" s="57" t="s">
        <v>1892</v>
      </c>
      <c r="C42" s="379">
        <v>3419</v>
      </c>
      <c r="D42" s="301">
        <v>3087</v>
      </c>
      <c r="E42" s="301">
        <v>6506</v>
      </c>
      <c r="F42" s="24" t="s">
        <v>1592</v>
      </c>
      <c r="G42" s="124" t="s">
        <v>1893</v>
      </c>
      <c r="H42" s="61"/>
      <c r="J42" s="18"/>
      <c r="K42" s="18"/>
      <c r="L42" s="18"/>
    </row>
    <row r="43" spans="1:18" ht="15.95" customHeight="1" x14ac:dyDescent="0.25">
      <c r="A43" s="122"/>
      <c r="B43" s="57" t="s">
        <v>1894</v>
      </c>
      <c r="C43" s="379">
        <v>457</v>
      </c>
      <c r="D43" s="301">
        <v>457</v>
      </c>
      <c r="E43" s="301">
        <v>914</v>
      </c>
      <c r="F43" s="24" t="s">
        <v>2127</v>
      </c>
      <c r="G43" s="124"/>
      <c r="H43" s="60"/>
      <c r="J43" s="18"/>
      <c r="K43" s="18"/>
    </row>
    <row r="44" spans="1:18" ht="15.95" customHeight="1" x14ac:dyDescent="0.25">
      <c r="A44" s="122"/>
      <c r="B44" s="57" t="s">
        <v>1895</v>
      </c>
      <c r="C44" s="379">
        <v>1054</v>
      </c>
      <c r="D44" s="301">
        <v>1023</v>
      </c>
      <c r="E44" s="301">
        <v>2077</v>
      </c>
      <c r="F44" s="24" t="s">
        <v>2128</v>
      </c>
      <c r="G44" s="124"/>
      <c r="H44" s="60"/>
      <c r="J44" s="18"/>
      <c r="K44" s="18"/>
    </row>
    <row r="45" spans="1:18" ht="15.95" customHeight="1" x14ac:dyDescent="0.25">
      <c r="A45" s="122"/>
      <c r="B45" s="57" t="s">
        <v>1896</v>
      </c>
      <c r="C45" s="379">
        <v>1485</v>
      </c>
      <c r="D45" s="301">
        <v>1397</v>
      </c>
      <c r="E45" s="301">
        <v>2882</v>
      </c>
      <c r="F45" s="24" t="s">
        <v>2129</v>
      </c>
      <c r="G45" s="124"/>
      <c r="H45" s="59"/>
      <c r="J45" s="18"/>
      <c r="K45" s="18"/>
    </row>
    <row r="46" spans="1:18" ht="15.95" customHeight="1" x14ac:dyDescent="0.25">
      <c r="A46" s="122"/>
      <c r="B46" s="57" t="s">
        <v>1897</v>
      </c>
      <c r="C46" s="379">
        <v>787</v>
      </c>
      <c r="D46" s="301">
        <v>830</v>
      </c>
      <c r="E46" s="301">
        <v>1617</v>
      </c>
      <c r="F46" s="24" t="s">
        <v>2130</v>
      </c>
      <c r="G46" s="124"/>
      <c r="H46" s="60"/>
      <c r="J46" s="18"/>
      <c r="K46" s="18"/>
    </row>
    <row r="47" spans="1:18" ht="15.95" customHeight="1" x14ac:dyDescent="0.25">
      <c r="A47" s="122"/>
      <c r="B47" s="57" t="s">
        <v>1898</v>
      </c>
      <c r="C47" s="379">
        <v>598</v>
      </c>
      <c r="D47" s="301">
        <v>579</v>
      </c>
      <c r="E47" s="301">
        <v>1177</v>
      </c>
      <c r="F47" s="24" t="s">
        <v>2131</v>
      </c>
      <c r="G47" s="124"/>
      <c r="H47" s="60"/>
      <c r="J47" s="18"/>
      <c r="K47" s="18"/>
    </row>
    <row r="48" spans="1:18" ht="15.95" customHeight="1" x14ac:dyDescent="0.25">
      <c r="A48" s="122"/>
      <c r="B48" s="57" t="s">
        <v>1493</v>
      </c>
      <c r="C48" s="379">
        <v>336</v>
      </c>
      <c r="D48" s="301">
        <v>310</v>
      </c>
      <c r="E48" s="301">
        <v>646</v>
      </c>
      <c r="F48" s="24" t="s">
        <v>2132</v>
      </c>
      <c r="G48" s="124"/>
      <c r="H48" s="60"/>
      <c r="J48" s="18"/>
      <c r="K48" s="18"/>
      <c r="R48" s="18"/>
    </row>
    <row r="49" spans="1:18" ht="15.95" customHeight="1" x14ac:dyDescent="0.25">
      <c r="A49" s="122"/>
      <c r="B49" s="57" t="s">
        <v>1899</v>
      </c>
      <c r="C49" s="379">
        <v>146</v>
      </c>
      <c r="D49" s="301">
        <v>165</v>
      </c>
      <c r="E49" s="301">
        <v>311</v>
      </c>
      <c r="F49" s="24" t="s">
        <v>2133</v>
      </c>
      <c r="G49" s="124"/>
      <c r="H49" s="60"/>
      <c r="J49" s="18"/>
      <c r="K49" s="18"/>
      <c r="R49" s="18"/>
    </row>
    <row r="50" spans="1:18" ht="15.95" customHeight="1" x14ac:dyDescent="0.25">
      <c r="A50" s="122"/>
      <c r="B50" s="57" t="s">
        <v>544</v>
      </c>
      <c r="C50" s="379">
        <v>1031</v>
      </c>
      <c r="D50" s="301">
        <v>978</v>
      </c>
      <c r="E50" s="301">
        <v>2009</v>
      </c>
      <c r="F50" s="24" t="s">
        <v>2134</v>
      </c>
      <c r="G50" s="124"/>
      <c r="H50" s="60"/>
      <c r="J50" s="18"/>
      <c r="K50" s="18"/>
      <c r="R50" s="18"/>
    </row>
    <row r="51" spans="1:18" ht="15.95" customHeight="1" x14ac:dyDescent="0.25">
      <c r="A51" s="122"/>
      <c r="B51" s="57" t="s">
        <v>1900</v>
      </c>
      <c r="C51" s="379">
        <v>5</v>
      </c>
      <c r="D51" s="301">
        <v>3</v>
      </c>
      <c r="E51" s="301">
        <v>8</v>
      </c>
      <c r="F51" s="24" t="s">
        <v>2135</v>
      </c>
      <c r="G51" s="124"/>
      <c r="H51" s="60"/>
      <c r="J51" s="18"/>
      <c r="K51" s="18"/>
      <c r="R51" s="18"/>
    </row>
    <row r="52" spans="1:18" ht="15.95" customHeight="1" x14ac:dyDescent="0.25">
      <c r="A52" s="122"/>
      <c r="B52" s="57" t="s">
        <v>1468</v>
      </c>
      <c r="C52" s="379">
        <v>142</v>
      </c>
      <c r="D52" s="301">
        <v>101</v>
      </c>
      <c r="E52" s="301">
        <v>243</v>
      </c>
      <c r="F52" s="24" t="s">
        <v>2136</v>
      </c>
      <c r="G52" s="124"/>
      <c r="H52" s="60"/>
      <c r="J52" s="18"/>
      <c r="K52" s="18"/>
      <c r="L52" s="18"/>
      <c r="R52" s="18"/>
    </row>
    <row r="53" spans="1:18" ht="15.95" customHeight="1" thickBot="1" x14ac:dyDescent="0.3">
      <c r="A53" s="270" t="s">
        <v>54</v>
      </c>
      <c r="B53" s="271"/>
      <c r="C53" s="380">
        <f>SUM(C42:C52)</f>
        <v>9460</v>
      </c>
      <c r="D53" s="326">
        <f t="shared" ref="D53:E53" si="5">SUM(D42:D52)</f>
        <v>8930</v>
      </c>
      <c r="E53" s="326">
        <f t="shared" si="5"/>
        <v>18390</v>
      </c>
      <c r="F53" s="272" t="s">
        <v>55</v>
      </c>
      <c r="G53" s="273"/>
      <c r="H53" s="60"/>
      <c r="L53" s="18"/>
      <c r="R53" s="18"/>
    </row>
    <row r="54" spans="1:18" ht="15.95" customHeight="1" thickTop="1" x14ac:dyDescent="0.25">
      <c r="A54" s="122" t="s">
        <v>1903</v>
      </c>
      <c r="B54" s="57" t="s">
        <v>1904</v>
      </c>
      <c r="C54" s="379">
        <v>1086</v>
      </c>
      <c r="D54" s="301">
        <v>1038</v>
      </c>
      <c r="E54" s="301">
        <v>2124</v>
      </c>
      <c r="F54" s="24" t="s">
        <v>2137</v>
      </c>
      <c r="G54" s="124" t="s">
        <v>1905</v>
      </c>
      <c r="H54" s="62"/>
      <c r="J54" s="18"/>
      <c r="K54" s="18"/>
      <c r="L54" s="18"/>
      <c r="R54" s="18"/>
    </row>
    <row r="55" spans="1:18" ht="15.95" customHeight="1" x14ac:dyDescent="0.25">
      <c r="A55" s="122"/>
      <c r="B55" s="57" t="s">
        <v>241</v>
      </c>
      <c r="C55" s="379">
        <v>2674</v>
      </c>
      <c r="D55" s="301">
        <v>2270</v>
      </c>
      <c r="E55" s="301">
        <v>4944</v>
      </c>
      <c r="F55" s="24" t="s">
        <v>242</v>
      </c>
      <c r="G55" s="124"/>
      <c r="J55" s="18"/>
      <c r="K55" s="18"/>
      <c r="L55" s="18"/>
      <c r="R55" s="18"/>
    </row>
    <row r="56" spans="1:18" ht="15.95" customHeight="1" x14ac:dyDescent="0.25">
      <c r="A56" s="122"/>
      <c r="B56" s="57" t="s">
        <v>1906</v>
      </c>
      <c r="C56" s="379">
        <v>621</v>
      </c>
      <c r="D56" s="301">
        <v>714</v>
      </c>
      <c r="E56" s="301">
        <v>1335</v>
      </c>
      <c r="F56" s="24" t="s">
        <v>2138</v>
      </c>
      <c r="G56" s="124"/>
      <c r="H56" s="62"/>
      <c r="J56" s="18"/>
      <c r="K56" s="18"/>
      <c r="L56" s="18"/>
      <c r="R56" s="18"/>
    </row>
    <row r="57" spans="1:18" ht="15.95" customHeight="1" x14ac:dyDescent="0.25">
      <c r="A57" s="122"/>
      <c r="B57" s="57" t="s">
        <v>1510</v>
      </c>
      <c r="C57" s="379">
        <v>623</v>
      </c>
      <c r="D57" s="301">
        <v>588</v>
      </c>
      <c r="E57" s="301">
        <v>1211</v>
      </c>
      <c r="F57" s="24" t="s">
        <v>2139</v>
      </c>
      <c r="G57" s="124"/>
      <c r="H57" s="62"/>
      <c r="J57" s="18"/>
      <c r="K57" s="18"/>
      <c r="L57" s="18"/>
    </row>
    <row r="58" spans="1:18" ht="15.95" customHeight="1" x14ac:dyDescent="0.25">
      <c r="A58" s="122"/>
      <c r="B58" s="57" t="s">
        <v>1907</v>
      </c>
      <c r="C58" s="379">
        <v>87</v>
      </c>
      <c r="D58" s="301">
        <v>103</v>
      </c>
      <c r="E58" s="301">
        <v>190</v>
      </c>
      <c r="F58" s="24" t="s">
        <v>2140</v>
      </c>
      <c r="G58" s="124"/>
      <c r="H58" s="62"/>
      <c r="J58" s="18"/>
      <c r="K58" s="18"/>
      <c r="L58" s="18"/>
    </row>
    <row r="59" spans="1:18" ht="15.95" customHeight="1" x14ac:dyDescent="0.25">
      <c r="A59" s="122"/>
      <c r="B59" s="57" t="s">
        <v>1908</v>
      </c>
      <c r="C59" s="379">
        <v>201</v>
      </c>
      <c r="D59" s="301">
        <v>188</v>
      </c>
      <c r="E59" s="301">
        <v>389</v>
      </c>
      <c r="F59" s="24" t="s">
        <v>2141</v>
      </c>
      <c r="G59" s="124"/>
      <c r="H59" s="62"/>
      <c r="J59" s="18"/>
      <c r="K59" s="18"/>
      <c r="L59" s="18"/>
    </row>
    <row r="60" spans="1:18" ht="15.95" customHeight="1" x14ac:dyDescent="0.25">
      <c r="A60" s="122"/>
      <c r="B60" s="57" t="s">
        <v>1910</v>
      </c>
      <c r="C60" s="379">
        <v>29</v>
      </c>
      <c r="D60" s="301">
        <v>23</v>
      </c>
      <c r="E60" s="301">
        <v>52</v>
      </c>
      <c r="F60" s="24" t="s">
        <v>2142</v>
      </c>
      <c r="G60" s="124"/>
      <c r="H60" s="62"/>
      <c r="J60" s="18"/>
      <c r="K60" s="18"/>
      <c r="L60" s="18"/>
    </row>
    <row r="61" spans="1:18" ht="15.95" customHeight="1" x14ac:dyDescent="0.25">
      <c r="A61" s="122"/>
      <c r="B61" s="57" t="s">
        <v>1903</v>
      </c>
      <c r="C61" s="379">
        <v>94</v>
      </c>
      <c r="D61" s="301">
        <v>126</v>
      </c>
      <c r="E61" s="301">
        <v>220</v>
      </c>
      <c r="F61" s="24" t="s">
        <v>2143</v>
      </c>
      <c r="G61" s="124"/>
      <c r="J61" s="18"/>
      <c r="K61" s="18"/>
      <c r="L61" s="18"/>
    </row>
    <row r="62" spans="1:18" ht="15.95" customHeight="1" thickBot="1" x14ac:dyDescent="0.3">
      <c r="A62" s="270" t="s">
        <v>54</v>
      </c>
      <c r="B62" s="271"/>
      <c r="C62" s="380">
        <f>SUM(C54:C61)</f>
        <v>5415</v>
      </c>
      <c r="D62" s="326">
        <f t="shared" ref="D62:E62" si="6">SUM(D54:D61)</f>
        <v>5050</v>
      </c>
      <c r="E62" s="326">
        <f t="shared" si="6"/>
        <v>10465</v>
      </c>
      <c r="F62" s="272" t="s">
        <v>55</v>
      </c>
      <c r="G62" s="273"/>
      <c r="J62" s="18"/>
      <c r="K62" s="18"/>
      <c r="L62" s="18"/>
    </row>
    <row r="63" spans="1:18" ht="15.95" customHeight="1" thickTop="1" x14ac:dyDescent="0.25">
      <c r="A63" s="122" t="s">
        <v>1909</v>
      </c>
      <c r="B63" s="57" t="s">
        <v>1912</v>
      </c>
      <c r="C63" s="379">
        <v>2801</v>
      </c>
      <c r="D63" s="301">
        <v>2547</v>
      </c>
      <c r="E63" s="301">
        <v>5348</v>
      </c>
      <c r="F63" s="24" t="s">
        <v>2144</v>
      </c>
      <c r="G63" s="124" t="s">
        <v>1911</v>
      </c>
      <c r="L63" s="18"/>
    </row>
    <row r="64" spans="1:18" ht="15.95" customHeight="1" x14ac:dyDescent="0.25">
      <c r="A64" s="122"/>
      <c r="B64" s="57" t="s">
        <v>1913</v>
      </c>
      <c r="C64" s="379">
        <v>967</v>
      </c>
      <c r="D64" s="301">
        <v>988</v>
      </c>
      <c r="E64" s="301">
        <v>1955</v>
      </c>
      <c r="F64" s="24" t="s">
        <v>2145</v>
      </c>
      <c r="G64" s="124"/>
      <c r="L64" s="18"/>
    </row>
    <row r="65" spans="1:12" ht="15.95" customHeight="1" x14ac:dyDescent="0.25">
      <c r="A65" s="122"/>
      <c r="B65" s="57" t="s">
        <v>1914</v>
      </c>
      <c r="C65" s="379">
        <v>1471</v>
      </c>
      <c r="D65" s="301">
        <v>1592</v>
      </c>
      <c r="E65" s="301">
        <v>3063</v>
      </c>
      <c r="F65" s="24" t="s">
        <v>2146</v>
      </c>
      <c r="G65" s="124"/>
      <c r="L65" s="18"/>
    </row>
    <row r="66" spans="1:12" ht="15.95" customHeight="1" x14ac:dyDescent="0.25">
      <c r="A66" s="122"/>
      <c r="B66" s="57" t="s">
        <v>1915</v>
      </c>
      <c r="C66" s="379">
        <v>492</v>
      </c>
      <c r="D66" s="301">
        <v>579</v>
      </c>
      <c r="E66" s="301">
        <v>1071</v>
      </c>
      <c r="F66" s="24" t="s">
        <v>103</v>
      </c>
      <c r="G66" s="124"/>
      <c r="L66" s="18"/>
    </row>
    <row r="67" spans="1:12" ht="15.95" customHeight="1" x14ac:dyDescent="0.25">
      <c r="A67" s="122"/>
      <c r="B67" s="57" t="s">
        <v>1916</v>
      </c>
      <c r="C67" s="379">
        <v>178</v>
      </c>
      <c r="D67" s="301">
        <v>197</v>
      </c>
      <c r="E67" s="301">
        <v>375</v>
      </c>
      <c r="F67" s="24" t="s">
        <v>2147</v>
      </c>
      <c r="G67" s="124"/>
      <c r="L67" s="18"/>
    </row>
    <row r="68" spans="1:12" ht="15.95" customHeight="1" x14ac:dyDescent="0.25">
      <c r="A68" s="122"/>
      <c r="B68" s="57" t="s">
        <v>1917</v>
      </c>
      <c r="C68" s="379">
        <v>570</v>
      </c>
      <c r="D68" s="301">
        <v>573</v>
      </c>
      <c r="E68" s="301">
        <v>1143</v>
      </c>
      <c r="F68" s="24" t="s">
        <v>2148</v>
      </c>
      <c r="G68" s="124"/>
      <c r="J68" s="18"/>
      <c r="K68" s="18"/>
      <c r="L68" s="18"/>
    </row>
    <row r="69" spans="1:12" ht="15.95" customHeight="1" x14ac:dyDescent="0.25">
      <c r="A69" s="122"/>
      <c r="B69" s="57" t="s">
        <v>1918</v>
      </c>
      <c r="C69" s="379">
        <v>998</v>
      </c>
      <c r="D69" s="301">
        <v>983</v>
      </c>
      <c r="E69" s="301">
        <v>1981</v>
      </c>
      <c r="F69" s="24" t="s">
        <v>2149</v>
      </c>
      <c r="G69" s="124"/>
      <c r="J69" s="18"/>
      <c r="K69" s="18"/>
      <c r="L69" s="18"/>
    </row>
    <row r="70" spans="1:12" ht="15.95" customHeight="1" x14ac:dyDescent="0.25">
      <c r="A70" s="122"/>
      <c r="B70" s="57" t="s">
        <v>1919</v>
      </c>
      <c r="C70" s="379">
        <v>838</v>
      </c>
      <c r="D70" s="301">
        <v>848</v>
      </c>
      <c r="E70" s="301">
        <v>1686</v>
      </c>
      <c r="F70" s="24" t="s">
        <v>2150</v>
      </c>
      <c r="G70" s="124"/>
      <c r="J70" s="18"/>
      <c r="K70" s="18"/>
      <c r="L70" s="18"/>
    </row>
    <row r="71" spans="1:12" ht="15.95" customHeight="1" x14ac:dyDescent="0.25">
      <c r="A71" s="122"/>
      <c r="B71" s="57" t="s">
        <v>1920</v>
      </c>
      <c r="C71" s="379">
        <v>1176</v>
      </c>
      <c r="D71" s="301">
        <v>1133</v>
      </c>
      <c r="E71" s="301">
        <v>2309</v>
      </c>
      <c r="F71" s="24" t="s">
        <v>2151</v>
      </c>
      <c r="G71" s="124"/>
      <c r="J71" s="18"/>
      <c r="K71" s="18"/>
      <c r="L71" s="18"/>
    </row>
    <row r="72" spans="1:12" ht="15.95" customHeight="1" x14ac:dyDescent="0.25">
      <c r="A72" s="122"/>
      <c r="B72" s="57" t="s">
        <v>1921</v>
      </c>
      <c r="C72" s="379">
        <v>221</v>
      </c>
      <c r="D72" s="301">
        <v>267</v>
      </c>
      <c r="E72" s="301">
        <v>488</v>
      </c>
      <c r="F72" s="24" t="s">
        <v>2152</v>
      </c>
      <c r="G72" s="124"/>
      <c r="J72" s="18"/>
      <c r="K72" s="18"/>
      <c r="L72" s="18"/>
    </row>
    <row r="73" spans="1:12" ht="15.95" customHeight="1" x14ac:dyDescent="0.25">
      <c r="A73" s="122"/>
      <c r="B73" s="57" t="s">
        <v>1922</v>
      </c>
      <c r="C73" s="379">
        <v>617</v>
      </c>
      <c r="D73" s="301">
        <v>484</v>
      </c>
      <c r="E73" s="301">
        <v>1101</v>
      </c>
      <c r="F73" s="24" t="s">
        <v>2153</v>
      </c>
      <c r="G73" s="124"/>
      <c r="J73" s="18"/>
      <c r="K73" s="18"/>
      <c r="L73" s="18"/>
    </row>
    <row r="74" spans="1:12" ht="15.95" customHeight="1" x14ac:dyDescent="0.25">
      <c r="A74" s="122"/>
      <c r="B74" s="57" t="s">
        <v>1923</v>
      </c>
      <c r="C74" s="379">
        <v>69</v>
      </c>
      <c r="D74" s="301">
        <v>87</v>
      </c>
      <c r="E74" s="301">
        <v>156</v>
      </c>
      <c r="F74" s="24" t="s">
        <v>2154</v>
      </c>
      <c r="G74" s="124"/>
      <c r="J74" s="18"/>
      <c r="K74" s="18"/>
      <c r="L74" s="18"/>
    </row>
    <row r="75" spans="1:12" ht="15.95" customHeight="1" x14ac:dyDescent="0.25">
      <c r="A75" s="122"/>
      <c r="B75" s="57" t="s">
        <v>1924</v>
      </c>
      <c r="C75" s="379">
        <v>88</v>
      </c>
      <c r="D75" s="301">
        <v>127</v>
      </c>
      <c r="E75" s="301">
        <v>215</v>
      </c>
      <c r="F75" s="24" t="s">
        <v>2155</v>
      </c>
      <c r="G75" s="124"/>
      <c r="J75" s="18"/>
      <c r="K75" s="18"/>
      <c r="L75" s="18"/>
    </row>
    <row r="76" spans="1:12" ht="15.95" customHeight="1" x14ac:dyDescent="0.25">
      <c r="A76" s="122"/>
      <c r="B76" s="57" t="s">
        <v>1925</v>
      </c>
      <c r="C76" s="379">
        <v>40</v>
      </c>
      <c r="D76" s="301">
        <v>48</v>
      </c>
      <c r="E76" s="301">
        <v>88</v>
      </c>
      <c r="F76" s="24" t="s">
        <v>2156</v>
      </c>
      <c r="G76" s="124"/>
      <c r="J76" s="18"/>
      <c r="K76" s="18"/>
      <c r="L76" s="18"/>
    </row>
    <row r="77" spans="1:12" ht="15.95" customHeight="1" x14ac:dyDescent="0.25">
      <c r="A77" s="122"/>
      <c r="B77" s="57" t="s">
        <v>1926</v>
      </c>
      <c r="C77" s="379">
        <v>1644</v>
      </c>
      <c r="D77" s="301">
        <v>1492</v>
      </c>
      <c r="E77" s="301">
        <v>3136</v>
      </c>
      <c r="F77" s="24" t="s">
        <v>2157</v>
      </c>
      <c r="G77" s="124"/>
      <c r="J77" s="18"/>
      <c r="K77" s="18"/>
      <c r="L77" s="18"/>
    </row>
    <row r="78" spans="1:12" ht="15.95" customHeight="1" x14ac:dyDescent="0.25">
      <c r="A78" s="275" t="s">
        <v>54</v>
      </c>
      <c r="B78" s="276"/>
      <c r="C78" s="381">
        <f>SUM(C63:C77)</f>
        <v>12170</v>
      </c>
      <c r="D78" s="327">
        <f t="shared" ref="D78:E78" si="7">SUM(D63:D77)</f>
        <v>11945</v>
      </c>
      <c r="E78" s="327">
        <f t="shared" si="7"/>
        <v>24115</v>
      </c>
      <c r="F78" s="277" t="s">
        <v>55</v>
      </c>
      <c r="G78" s="278"/>
      <c r="J78" s="18"/>
      <c r="K78" s="18"/>
      <c r="L78" s="18"/>
    </row>
    <row r="79" spans="1:12" ht="15.95" customHeight="1" thickBot="1" x14ac:dyDescent="0.3">
      <c r="A79" s="270" t="s">
        <v>313</v>
      </c>
      <c r="B79" s="271"/>
      <c r="C79" s="380">
        <f>C78+C62+C53+C41+C32+C27+C23+C17</f>
        <v>103300</v>
      </c>
      <c r="D79" s="326">
        <f>D78+D62+D53+D41+D32+D27+D23+D17</f>
        <v>94600</v>
      </c>
      <c r="E79" s="326">
        <f>E78+E62+E53+E41+E32+E27+E23+E17</f>
        <v>197900</v>
      </c>
      <c r="F79" s="272" t="s">
        <v>2182</v>
      </c>
      <c r="G79" s="273"/>
      <c r="J79" s="18"/>
      <c r="K79" s="18"/>
      <c r="L79" s="18"/>
    </row>
    <row r="80" spans="1:12" s="113" customFormat="1" ht="15.95" customHeight="1" thickTop="1" x14ac:dyDescent="0.2">
      <c r="A80" s="193" t="s">
        <v>1927</v>
      </c>
      <c r="B80" s="193"/>
      <c r="C80" s="382"/>
      <c r="D80" s="328"/>
      <c r="E80" s="226" t="s">
        <v>2104</v>
      </c>
      <c r="F80" s="226"/>
      <c r="G80" s="226"/>
      <c r="J80" s="114"/>
      <c r="K80" s="114"/>
      <c r="L80" s="114"/>
    </row>
    <row r="81" spans="3:12" ht="15.95" customHeight="1" x14ac:dyDescent="0.25">
      <c r="C81" s="383"/>
      <c r="D81" s="329"/>
      <c r="E81" s="329"/>
      <c r="L81" s="18"/>
    </row>
    <row r="82" spans="3:12" ht="15.95" customHeight="1" x14ac:dyDescent="0.25">
      <c r="C82" s="384"/>
      <c r="D82" s="316"/>
      <c r="E82" s="316"/>
    </row>
    <row r="83" spans="3:12" ht="15.95" customHeight="1" x14ac:dyDescent="0.25">
      <c r="C83" s="385"/>
      <c r="D83" s="30"/>
      <c r="E83" s="30"/>
    </row>
    <row r="84" spans="3:12" ht="15.95" customHeight="1" x14ac:dyDescent="0.25">
      <c r="J84" s="18"/>
      <c r="K84" s="18"/>
    </row>
    <row r="85" spans="3:12" ht="15.95" customHeight="1" x14ac:dyDescent="0.25">
      <c r="J85" s="18"/>
      <c r="K85" s="18"/>
    </row>
    <row r="170" spans="6:6" ht="15.95" customHeight="1" x14ac:dyDescent="0.25">
      <c r="F170" s="316" t="s">
        <v>2241</v>
      </c>
    </row>
    <row r="172" spans="6:6" ht="15.95" customHeight="1" x14ac:dyDescent="0.25">
      <c r="F172" s="316" t="s">
        <v>2267</v>
      </c>
    </row>
  </sheetData>
  <mergeCells count="42">
    <mergeCell ref="A18:A22"/>
    <mergeCell ref="G18:G22"/>
    <mergeCell ref="A24:A26"/>
    <mergeCell ref="G24:G26"/>
    <mergeCell ref="A5:A16"/>
    <mergeCell ref="G5:G16"/>
    <mergeCell ref="A17:B17"/>
    <mergeCell ref="F17:G17"/>
    <mergeCell ref="A1:G1"/>
    <mergeCell ref="A2:G2"/>
    <mergeCell ref="A3:A4"/>
    <mergeCell ref="B3:B4"/>
    <mergeCell ref="F3:F4"/>
    <mergeCell ref="G3:G4"/>
    <mergeCell ref="A42:A52"/>
    <mergeCell ref="G42:G52"/>
    <mergeCell ref="E80:G80"/>
    <mergeCell ref="A80:B80"/>
    <mergeCell ref="A79:B79"/>
    <mergeCell ref="F79:G79"/>
    <mergeCell ref="A78:B78"/>
    <mergeCell ref="F78:G78"/>
    <mergeCell ref="A62:B62"/>
    <mergeCell ref="F62:G62"/>
    <mergeCell ref="F53:G53"/>
    <mergeCell ref="A53:B53"/>
    <mergeCell ref="A54:A61"/>
    <mergeCell ref="G54:G61"/>
    <mergeCell ref="G63:G77"/>
    <mergeCell ref="A63:A77"/>
    <mergeCell ref="A41:B41"/>
    <mergeCell ref="F41:G41"/>
    <mergeCell ref="A23:B23"/>
    <mergeCell ref="F23:G23"/>
    <mergeCell ref="A27:B27"/>
    <mergeCell ref="F27:G27"/>
    <mergeCell ref="A32:B32"/>
    <mergeCell ref="F32:G32"/>
    <mergeCell ref="A33:A40"/>
    <mergeCell ref="G33:G40"/>
    <mergeCell ref="A28:A31"/>
    <mergeCell ref="G28:G31"/>
  </mergeCells>
  <printOptions horizontalCentered="1"/>
  <pageMargins left="0.7" right="0.7" top="0.75" bottom="0.75" header="0.3" footer="0.3"/>
  <pageSetup paperSize="9" scale="83" orientation="portrait" r:id="rId1"/>
  <rowBreaks count="1" manualBreakCount="1">
    <brk id="53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2"/>
  <sheetViews>
    <sheetView rightToLeft="1" tabSelected="1" view="pageBreakPreview" zoomScaleNormal="100" zoomScaleSheetLayoutView="100" workbookViewId="0">
      <selection activeCell="S22" sqref="S22"/>
    </sheetView>
  </sheetViews>
  <sheetFormatPr defaultColWidth="17.5703125" defaultRowHeight="19.5" customHeight="1" x14ac:dyDescent="0.25"/>
  <cols>
    <col min="1" max="1" width="7.42578125" style="8" customWidth="1"/>
    <col min="2" max="2" width="15.42578125" style="100" customWidth="1"/>
    <col min="3" max="3" width="11.28515625" style="377" customWidth="1"/>
    <col min="4" max="5" width="12.140625" style="40" customWidth="1"/>
    <col min="6" max="6" width="17.42578125" style="100" bestFit="1" customWidth="1"/>
    <col min="7" max="7" width="17.85546875" style="8" customWidth="1"/>
    <col min="8" max="16384" width="17.5703125" style="8"/>
  </cols>
  <sheetData>
    <row r="1" spans="1:7" ht="23.25" customHeight="1" x14ac:dyDescent="0.25">
      <c r="A1" s="208" t="s">
        <v>2227</v>
      </c>
      <c r="B1" s="208"/>
      <c r="C1" s="208"/>
      <c r="D1" s="208"/>
      <c r="E1" s="208"/>
      <c r="F1" s="208"/>
      <c r="G1" s="208"/>
    </row>
    <row r="2" spans="1:7" ht="21.75" customHeight="1" x14ac:dyDescent="0.25">
      <c r="A2" s="209" t="s">
        <v>2228</v>
      </c>
      <c r="B2" s="209"/>
      <c r="C2" s="209"/>
      <c r="D2" s="209"/>
      <c r="E2" s="209"/>
      <c r="F2" s="209"/>
      <c r="G2" s="209"/>
    </row>
    <row r="3" spans="1:7" ht="15" customHeight="1" x14ac:dyDescent="0.25">
      <c r="A3" s="205" t="s">
        <v>0</v>
      </c>
      <c r="B3" s="205" t="s">
        <v>2162</v>
      </c>
      <c r="C3" s="419" t="s">
        <v>2</v>
      </c>
      <c r="D3" s="419" t="s">
        <v>3</v>
      </c>
      <c r="E3" s="420" t="s">
        <v>4</v>
      </c>
      <c r="F3" s="318" t="s">
        <v>2176</v>
      </c>
      <c r="G3" s="120" t="s">
        <v>6</v>
      </c>
    </row>
    <row r="4" spans="1:7" ht="15.75" customHeight="1" x14ac:dyDescent="0.25">
      <c r="A4" s="210"/>
      <c r="B4" s="210"/>
      <c r="C4" s="421" t="s">
        <v>7</v>
      </c>
      <c r="D4" s="421" t="s">
        <v>8</v>
      </c>
      <c r="E4" s="422" t="s">
        <v>9</v>
      </c>
      <c r="F4" s="319"/>
      <c r="G4" s="211"/>
    </row>
    <row r="5" spans="1:7" ht="20.25" customHeight="1" x14ac:dyDescent="0.25">
      <c r="A5" s="122" t="s">
        <v>1928</v>
      </c>
      <c r="B5" s="47" t="s">
        <v>2158</v>
      </c>
      <c r="C5" s="373">
        <v>12</v>
      </c>
      <c r="D5" s="320">
        <v>0</v>
      </c>
      <c r="E5" s="321">
        <v>12</v>
      </c>
      <c r="F5" s="24" t="s">
        <v>2178</v>
      </c>
      <c r="G5" s="124" t="s">
        <v>1931</v>
      </c>
    </row>
    <row r="6" spans="1:7" ht="23.25" customHeight="1" x14ac:dyDescent="0.25">
      <c r="A6" s="122"/>
      <c r="B6" s="47" t="s">
        <v>1934</v>
      </c>
      <c r="C6" s="373">
        <v>109999</v>
      </c>
      <c r="D6" s="320">
        <v>91740</v>
      </c>
      <c r="E6" s="321">
        <v>201739</v>
      </c>
      <c r="F6" s="24" t="s">
        <v>1935</v>
      </c>
      <c r="G6" s="124"/>
    </row>
    <row r="7" spans="1:7" ht="19.5" customHeight="1" x14ac:dyDescent="0.25">
      <c r="A7" s="122"/>
      <c r="B7" s="47" t="s">
        <v>1929</v>
      </c>
      <c r="C7" s="373">
        <v>112</v>
      </c>
      <c r="D7" s="320">
        <v>92</v>
      </c>
      <c r="E7" s="321">
        <v>204</v>
      </c>
      <c r="F7" s="24" t="s">
        <v>1930</v>
      </c>
      <c r="G7" s="124"/>
    </row>
    <row r="8" spans="1:7" ht="19.5" customHeight="1" x14ac:dyDescent="0.25">
      <c r="A8" s="122"/>
      <c r="B8" s="47" t="s">
        <v>1932</v>
      </c>
      <c r="C8" s="373">
        <v>152</v>
      </c>
      <c r="D8" s="320">
        <v>113</v>
      </c>
      <c r="E8" s="321">
        <v>265</v>
      </c>
      <c r="F8" s="24" t="s">
        <v>1933</v>
      </c>
      <c r="G8" s="124"/>
    </row>
    <row r="9" spans="1:7" ht="19.5" customHeight="1" thickBot="1" x14ac:dyDescent="0.3">
      <c r="A9" s="227" t="s">
        <v>54</v>
      </c>
      <c r="B9" s="227"/>
      <c r="C9" s="374">
        <f>SUM(C5:C8)</f>
        <v>110275</v>
      </c>
      <c r="D9" s="322">
        <f>SUM(D5:D8)</f>
        <v>91945</v>
      </c>
      <c r="E9" s="322">
        <f>SUM(E5:E8)</f>
        <v>202220</v>
      </c>
      <c r="F9" s="234" t="s">
        <v>55</v>
      </c>
      <c r="G9" s="234"/>
    </row>
    <row r="10" spans="1:7" ht="19.5" customHeight="1" thickTop="1" x14ac:dyDescent="0.25">
      <c r="A10" s="122" t="s">
        <v>2090</v>
      </c>
      <c r="B10" s="47" t="s">
        <v>1936</v>
      </c>
      <c r="C10" s="373">
        <v>933</v>
      </c>
      <c r="D10" s="320">
        <v>833</v>
      </c>
      <c r="E10" s="321">
        <v>1766</v>
      </c>
      <c r="F10" s="24" t="s">
        <v>1937</v>
      </c>
      <c r="G10" s="281" t="s">
        <v>2091</v>
      </c>
    </row>
    <row r="11" spans="1:7" ht="26.25" customHeight="1" x14ac:dyDescent="0.25">
      <c r="A11" s="122"/>
      <c r="B11" s="47" t="s">
        <v>1938</v>
      </c>
      <c r="C11" s="373">
        <v>115</v>
      </c>
      <c r="D11" s="320">
        <v>99</v>
      </c>
      <c r="E11" s="321">
        <v>214</v>
      </c>
      <c r="F11" s="24" t="s">
        <v>1939</v>
      </c>
      <c r="G11" s="281"/>
    </row>
    <row r="12" spans="1:7" ht="24" customHeight="1" thickBot="1" x14ac:dyDescent="0.3">
      <c r="A12" s="227" t="s">
        <v>54</v>
      </c>
      <c r="B12" s="227"/>
      <c r="C12" s="374">
        <f>SUM(C10:C11)</f>
        <v>1048</v>
      </c>
      <c r="D12" s="322">
        <f t="shared" ref="D12:E12" si="0">SUM(D10:D11)</f>
        <v>932</v>
      </c>
      <c r="E12" s="322">
        <f t="shared" si="0"/>
        <v>1980</v>
      </c>
      <c r="F12" s="234" t="s">
        <v>55</v>
      </c>
      <c r="G12" s="234"/>
    </row>
    <row r="13" spans="1:7" ht="24" customHeight="1" thickTop="1" x14ac:dyDescent="0.25">
      <c r="A13" s="122" t="s">
        <v>1940</v>
      </c>
      <c r="B13" s="47" t="s">
        <v>1941</v>
      </c>
      <c r="C13" s="373">
        <v>6949</v>
      </c>
      <c r="D13" s="320">
        <v>5807</v>
      </c>
      <c r="E13" s="320">
        <v>12756</v>
      </c>
      <c r="F13" s="24" t="s">
        <v>1942</v>
      </c>
      <c r="G13" s="124" t="s">
        <v>1943</v>
      </c>
    </row>
    <row r="14" spans="1:7" ht="19.5" customHeight="1" x14ac:dyDescent="0.25">
      <c r="A14" s="122"/>
      <c r="B14" s="47" t="s">
        <v>1571</v>
      </c>
      <c r="C14" s="373">
        <v>3756</v>
      </c>
      <c r="D14" s="320">
        <v>3042</v>
      </c>
      <c r="E14" s="321">
        <v>6798</v>
      </c>
      <c r="F14" s="24" t="s">
        <v>1944</v>
      </c>
      <c r="G14" s="124"/>
    </row>
    <row r="15" spans="1:7" ht="18" customHeight="1" x14ac:dyDescent="0.25">
      <c r="A15" s="122"/>
      <c r="B15" s="47" t="s">
        <v>1945</v>
      </c>
      <c r="C15" s="373">
        <v>1466</v>
      </c>
      <c r="D15" s="320">
        <v>1368</v>
      </c>
      <c r="E15" s="321">
        <v>2834</v>
      </c>
      <c r="F15" s="24" t="s">
        <v>1946</v>
      </c>
      <c r="G15" s="124"/>
    </row>
    <row r="16" spans="1:7" ht="16.5" customHeight="1" x14ac:dyDescent="0.25">
      <c r="A16" s="122"/>
      <c r="B16" s="47" t="s">
        <v>1947</v>
      </c>
      <c r="C16" s="373">
        <v>1734</v>
      </c>
      <c r="D16" s="320">
        <v>1590</v>
      </c>
      <c r="E16" s="321">
        <v>3324</v>
      </c>
      <c r="F16" s="24" t="s">
        <v>1948</v>
      </c>
      <c r="G16" s="124"/>
    </row>
    <row r="17" spans="1:7" ht="18.75" customHeight="1" x14ac:dyDescent="0.25">
      <c r="A17" s="122"/>
      <c r="B17" s="47" t="s">
        <v>1949</v>
      </c>
      <c r="C17" s="373">
        <v>944</v>
      </c>
      <c r="D17" s="320">
        <v>956</v>
      </c>
      <c r="E17" s="321">
        <v>1900</v>
      </c>
      <c r="F17" s="24" t="s">
        <v>1950</v>
      </c>
      <c r="G17" s="124"/>
    </row>
    <row r="18" spans="1:7" ht="19.5" customHeight="1" x14ac:dyDescent="0.25">
      <c r="A18" s="122"/>
      <c r="B18" s="47" t="s">
        <v>1951</v>
      </c>
      <c r="C18" s="373">
        <v>210</v>
      </c>
      <c r="D18" s="320">
        <v>191</v>
      </c>
      <c r="E18" s="321">
        <v>401</v>
      </c>
      <c r="F18" s="24" t="s">
        <v>1952</v>
      </c>
      <c r="G18" s="124"/>
    </row>
    <row r="19" spans="1:7" ht="19.5" customHeight="1" x14ac:dyDescent="0.25">
      <c r="A19" s="122"/>
      <c r="B19" s="47" t="s">
        <v>1577</v>
      </c>
      <c r="C19" s="373">
        <v>235</v>
      </c>
      <c r="D19" s="320">
        <v>218</v>
      </c>
      <c r="E19" s="321">
        <v>453</v>
      </c>
      <c r="F19" s="24" t="s">
        <v>1953</v>
      </c>
      <c r="G19" s="124"/>
    </row>
    <row r="20" spans="1:7" ht="19.5" customHeight="1" x14ac:dyDescent="0.25">
      <c r="A20" s="122"/>
      <c r="B20" s="47" t="s">
        <v>1954</v>
      </c>
      <c r="C20" s="373">
        <v>276</v>
      </c>
      <c r="D20" s="320">
        <v>253</v>
      </c>
      <c r="E20" s="321">
        <v>529</v>
      </c>
      <c r="F20" s="24" t="s">
        <v>1955</v>
      </c>
      <c r="G20" s="124"/>
    </row>
    <row r="21" spans="1:7" ht="19.5" customHeight="1" x14ac:dyDescent="0.25">
      <c r="A21" s="122"/>
      <c r="B21" s="47" t="s">
        <v>1956</v>
      </c>
      <c r="C21" s="373">
        <v>0</v>
      </c>
      <c r="D21" s="320">
        <v>0</v>
      </c>
      <c r="E21" s="321">
        <v>0</v>
      </c>
      <c r="F21" s="24" t="s">
        <v>1957</v>
      </c>
      <c r="G21" s="124"/>
    </row>
    <row r="22" spans="1:7" ht="19.5" customHeight="1" x14ac:dyDescent="0.25">
      <c r="A22" s="122"/>
      <c r="B22" s="47" t="s">
        <v>1958</v>
      </c>
      <c r="C22" s="373">
        <v>106</v>
      </c>
      <c r="D22" s="320">
        <v>60</v>
      </c>
      <c r="E22" s="321">
        <v>166</v>
      </c>
      <c r="F22" s="24" t="s">
        <v>1959</v>
      </c>
      <c r="G22" s="124"/>
    </row>
    <row r="23" spans="1:7" ht="19.5" customHeight="1" x14ac:dyDescent="0.25">
      <c r="A23" s="122"/>
      <c r="B23" s="47" t="s">
        <v>2161</v>
      </c>
      <c r="C23" s="373">
        <v>5</v>
      </c>
      <c r="D23" s="320">
        <v>5</v>
      </c>
      <c r="E23" s="321">
        <v>10</v>
      </c>
      <c r="F23" s="24" t="s">
        <v>2181</v>
      </c>
      <c r="G23" s="124"/>
    </row>
    <row r="24" spans="1:7" ht="19.5" customHeight="1" thickBot="1" x14ac:dyDescent="0.3">
      <c r="A24" s="227" t="s">
        <v>54</v>
      </c>
      <c r="B24" s="227"/>
      <c r="C24" s="374">
        <f>SUM(C13:C23)</f>
        <v>15681</v>
      </c>
      <c r="D24" s="322">
        <f t="shared" ref="D24:E24" si="1">SUM(D13:D23)</f>
        <v>13490</v>
      </c>
      <c r="E24" s="322">
        <f t="shared" si="1"/>
        <v>29171</v>
      </c>
      <c r="F24" s="234" t="s">
        <v>55</v>
      </c>
      <c r="G24" s="234"/>
    </row>
    <row r="25" spans="1:7" ht="19.5" customHeight="1" thickTop="1" x14ac:dyDescent="0.25">
      <c r="A25" s="122" t="s">
        <v>1960</v>
      </c>
      <c r="B25" s="47" t="s">
        <v>1961</v>
      </c>
      <c r="C25" s="373">
        <v>2801</v>
      </c>
      <c r="D25" s="320">
        <v>2003</v>
      </c>
      <c r="E25" s="321">
        <v>4804</v>
      </c>
      <c r="F25" s="24" t="s">
        <v>1962</v>
      </c>
      <c r="G25" s="124" t="s">
        <v>1963</v>
      </c>
    </row>
    <row r="26" spans="1:7" ht="15.75" x14ac:dyDescent="0.25">
      <c r="A26" s="122"/>
      <c r="B26" s="47" t="s">
        <v>1964</v>
      </c>
      <c r="C26" s="373">
        <v>1737</v>
      </c>
      <c r="D26" s="320">
        <v>1351</v>
      </c>
      <c r="E26" s="321">
        <v>3088</v>
      </c>
      <c r="F26" s="24" t="s">
        <v>1965</v>
      </c>
      <c r="G26" s="124"/>
    </row>
    <row r="27" spans="1:7" ht="19.5" customHeight="1" x14ac:dyDescent="0.25">
      <c r="A27" s="122"/>
      <c r="B27" s="47" t="s">
        <v>1966</v>
      </c>
      <c r="C27" s="373">
        <v>609</v>
      </c>
      <c r="D27" s="320">
        <v>534</v>
      </c>
      <c r="E27" s="321">
        <v>1143</v>
      </c>
      <c r="F27" s="24" t="s">
        <v>1967</v>
      </c>
      <c r="G27" s="124"/>
    </row>
    <row r="28" spans="1:7" ht="24.75" customHeight="1" x14ac:dyDescent="0.25">
      <c r="A28" s="122"/>
      <c r="B28" s="47" t="s">
        <v>1968</v>
      </c>
      <c r="C28" s="373">
        <v>252</v>
      </c>
      <c r="D28" s="320">
        <v>212</v>
      </c>
      <c r="E28" s="321">
        <v>464</v>
      </c>
      <c r="F28" s="24" t="s">
        <v>1969</v>
      </c>
      <c r="G28" s="124"/>
    </row>
    <row r="29" spans="1:7" ht="22.5" customHeight="1" thickBot="1" x14ac:dyDescent="0.3">
      <c r="A29" s="227" t="s">
        <v>54</v>
      </c>
      <c r="B29" s="227"/>
      <c r="C29" s="374">
        <f>SUM(C25:C28)</f>
        <v>5399</v>
      </c>
      <c r="D29" s="322">
        <f t="shared" ref="D29:E29" si="2">SUM(D25:D28)</f>
        <v>4100</v>
      </c>
      <c r="E29" s="322">
        <f t="shared" si="2"/>
        <v>9499</v>
      </c>
      <c r="F29" s="234" t="s">
        <v>55</v>
      </c>
      <c r="G29" s="234"/>
    </row>
    <row r="30" spans="1:7" ht="28.5" customHeight="1" thickTop="1" x14ac:dyDescent="0.25">
      <c r="A30" s="122" t="s">
        <v>1970</v>
      </c>
      <c r="B30" s="47" t="s">
        <v>1971</v>
      </c>
      <c r="C30" s="373">
        <v>1648</v>
      </c>
      <c r="D30" s="320">
        <v>1489</v>
      </c>
      <c r="E30" s="321">
        <v>3137</v>
      </c>
      <c r="F30" s="24" t="s">
        <v>1972</v>
      </c>
      <c r="G30" s="281" t="s">
        <v>1973</v>
      </c>
    </row>
    <row r="31" spans="1:7" ht="25.5" customHeight="1" x14ac:dyDescent="0.25">
      <c r="A31" s="122"/>
      <c r="B31" s="47" t="s">
        <v>1974</v>
      </c>
      <c r="C31" s="373">
        <v>253</v>
      </c>
      <c r="D31" s="320">
        <v>228</v>
      </c>
      <c r="E31" s="321">
        <v>481</v>
      </c>
      <c r="F31" s="24" t="s">
        <v>1975</v>
      </c>
      <c r="G31" s="281"/>
    </row>
    <row r="32" spans="1:7" ht="23.25" customHeight="1" thickBot="1" x14ac:dyDescent="0.3">
      <c r="A32" s="227" t="s">
        <v>54</v>
      </c>
      <c r="B32" s="227"/>
      <c r="C32" s="374">
        <f>SUM(C30:C31)</f>
        <v>1901</v>
      </c>
      <c r="D32" s="322">
        <f t="shared" ref="D32:E32" si="3">SUM(D30:D31)</f>
        <v>1717</v>
      </c>
      <c r="E32" s="322">
        <f t="shared" si="3"/>
        <v>3618</v>
      </c>
      <c r="F32" s="234" t="s">
        <v>55</v>
      </c>
      <c r="G32" s="234"/>
    </row>
    <row r="33" spans="1:7" ht="24" customHeight="1" thickTop="1" x14ac:dyDescent="0.25">
      <c r="A33" s="122" t="s">
        <v>1976</v>
      </c>
      <c r="B33" s="47" t="s">
        <v>1977</v>
      </c>
      <c r="C33" s="373">
        <v>1640</v>
      </c>
      <c r="D33" s="323">
        <v>1455</v>
      </c>
      <c r="E33" s="321">
        <v>3095</v>
      </c>
      <c r="F33" s="24" t="s">
        <v>1978</v>
      </c>
      <c r="G33" s="124" t="s">
        <v>1979</v>
      </c>
    </row>
    <row r="34" spans="1:7" ht="15.75" x14ac:dyDescent="0.25">
      <c r="A34" s="122"/>
      <c r="B34" s="47" t="s">
        <v>1980</v>
      </c>
      <c r="C34" s="373">
        <v>594</v>
      </c>
      <c r="D34" s="323">
        <v>625</v>
      </c>
      <c r="E34" s="321">
        <v>1219</v>
      </c>
      <c r="F34" s="24" t="s">
        <v>1981</v>
      </c>
      <c r="G34" s="124"/>
    </row>
    <row r="35" spans="1:7" ht="19.5" customHeight="1" x14ac:dyDescent="0.25">
      <c r="A35" s="122"/>
      <c r="B35" s="47" t="s">
        <v>1809</v>
      </c>
      <c r="C35" s="373">
        <v>62</v>
      </c>
      <c r="D35" s="323">
        <v>36</v>
      </c>
      <c r="E35" s="321">
        <v>98</v>
      </c>
      <c r="F35" s="24" t="s">
        <v>2179</v>
      </c>
      <c r="G35" s="124"/>
    </row>
    <row r="36" spans="1:7" ht="19.5" customHeight="1" x14ac:dyDescent="0.25">
      <c r="A36" s="122"/>
      <c r="B36" s="47" t="s">
        <v>2159</v>
      </c>
      <c r="C36" s="373">
        <v>0</v>
      </c>
      <c r="D36" s="323">
        <v>0</v>
      </c>
      <c r="E36" s="321">
        <v>0</v>
      </c>
      <c r="F36" s="24" t="s">
        <v>2180</v>
      </c>
      <c r="G36" s="124"/>
    </row>
    <row r="37" spans="1:7" ht="19.5" customHeight="1" x14ac:dyDescent="0.25">
      <c r="A37" s="122"/>
      <c r="B37" s="47" t="s">
        <v>2160</v>
      </c>
      <c r="C37" s="373">
        <v>0</v>
      </c>
      <c r="D37" s="323">
        <v>0</v>
      </c>
      <c r="E37" s="321">
        <v>0</v>
      </c>
      <c r="F37" s="24" t="s">
        <v>2165</v>
      </c>
      <c r="G37" s="124"/>
    </row>
    <row r="38" spans="1:7" ht="19.5" customHeight="1" x14ac:dyDescent="0.25">
      <c r="A38" s="284" t="s">
        <v>54</v>
      </c>
      <c r="B38" s="284"/>
      <c r="C38" s="375">
        <f>SUM(C33:C37)</f>
        <v>2296</v>
      </c>
      <c r="D38" s="324">
        <f t="shared" ref="D38:E38" si="4">SUM(D33:D37)</f>
        <v>2116</v>
      </c>
      <c r="E38" s="324">
        <f t="shared" si="4"/>
        <v>4412</v>
      </c>
      <c r="F38" s="283" t="s">
        <v>55</v>
      </c>
      <c r="G38" s="283"/>
    </row>
    <row r="39" spans="1:7" ht="21.75" customHeight="1" thickBot="1" x14ac:dyDescent="0.3">
      <c r="A39" s="227" t="s">
        <v>313</v>
      </c>
      <c r="B39" s="227"/>
      <c r="C39" s="374">
        <f>C38+C32+C29+C24+C12+C9</f>
        <v>136600</v>
      </c>
      <c r="D39" s="322">
        <f t="shared" ref="D39:E39" si="5">D38+D32+D29+D24+D12+D9</f>
        <v>114300</v>
      </c>
      <c r="E39" s="322">
        <f t="shared" si="5"/>
        <v>250900</v>
      </c>
      <c r="F39" s="234" t="s">
        <v>2182</v>
      </c>
      <c r="G39" s="234"/>
    </row>
    <row r="40" spans="1:7" s="115" customFormat="1" ht="13.5" thickTop="1" x14ac:dyDescent="0.2">
      <c r="A40" s="282" t="s">
        <v>2092</v>
      </c>
      <c r="B40" s="282"/>
      <c r="C40" s="376"/>
      <c r="D40" s="325"/>
      <c r="E40" s="258" t="s">
        <v>2105</v>
      </c>
      <c r="F40" s="258"/>
      <c r="G40" s="258"/>
    </row>
    <row r="41" spans="1:7" ht="26.25" customHeight="1" x14ac:dyDescent="0.25">
      <c r="E41" s="39"/>
    </row>
    <row r="42" spans="1:7" ht="17.25" customHeight="1" x14ac:dyDescent="0.25">
      <c r="C42" s="378"/>
      <c r="D42" s="39"/>
      <c r="E42" s="39"/>
    </row>
    <row r="43" spans="1:7" ht="19.5" customHeight="1" x14ac:dyDescent="0.25">
      <c r="C43" s="378"/>
      <c r="D43" s="39"/>
      <c r="E43" s="39"/>
    </row>
    <row r="170" spans="6:6" ht="19.5" customHeight="1" x14ac:dyDescent="0.25">
      <c r="F170" s="100" t="s">
        <v>2241</v>
      </c>
    </row>
    <row r="172" spans="6:6" ht="19.5" customHeight="1" x14ac:dyDescent="0.25">
      <c r="F172" s="100" t="s">
        <v>2267</v>
      </c>
    </row>
  </sheetData>
  <mergeCells count="34">
    <mergeCell ref="G5:G8"/>
    <mergeCell ref="A5:A8"/>
    <mergeCell ref="A13:A23"/>
    <mergeCell ref="G13:G23"/>
    <mergeCell ref="F39:G39"/>
    <mergeCell ref="A25:A28"/>
    <mergeCell ref="G25:G28"/>
    <mergeCell ref="A10:A11"/>
    <mergeCell ref="G10:G11"/>
    <mergeCell ref="F29:G29"/>
    <mergeCell ref="F24:G24"/>
    <mergeCell ref="A24:B24"/>
    <mergeCell ref="A29:B29"/>
    <mergeCell ref="F12:G12"/>
    <mergeCell ref="F9:G9"/>
    <mergeCell ref="A9:B9"/>
    <mergeCell ref="A1:G1"/>
    <mergeCell ref="A2:G2"/>
    <mergeCell ref="A3:A4"/>
    <mergeCell ref="B3:B4"/>
    <mergeCell ref="F3:F4"/>
    <mergeCell ref="G3:G4"/>
    <mergeCell ref="A12:B12"/>
    <mergeCell ref="A40:B40"/>
    <mergeCell ref="A30:A31"/>
    <mergeCell ref="G30:G31"/>
    <mergeCell ref="A33:A37"/>
    <mergeCell ref="G33:G37"/>
    <mergeCell ref="E40:G40"/>
    <mergeCell ref="F32:G32"/>
    <mergeCell ref="A32:B32"/>
    <mergeCell ref="F38:G38"/>
    <mergeCell ref="A38:B38"/>
    <mergeCell ref="A39:B39"/>
  </mergeCells>
  <printOptions horizontalCentered="1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2"/>
  <sheetViews>
    <sheetView rightToLeft="1" tabSelected="1" view="pageBreakPreview" topLeftCell="A40" zoomScaleNormal="100" zoomScaleSheetLayoutView="100" workbookViewId="0">
      <selection activeCell="S22" sqref="S22"/>
    </sheetView>
  </sheetViews>
  <sheetFormatPr defaultRowHeight="15" x14ac:dyDescent="0.25"/>
  <cols>
    <col min="1" max="1" width="8.140625" style="8" customWidth="1"/>
    <col min="2" max="2" width="9.140625" style="8"/>
    <col min="3" max="3" width="18" style="316" customWidth="1"/>
    <col min="4" max="4" width="14.7109375" style="316" customWidth="1"/>
    <col min="5" max="5" width="13.7109375" style="316" customWidth="1"/>
    <col min="6" max="6" width="15.42578125" style="316" customWidth="1"/>
    <col min="7" max="7" width="32" style="8" customWidth="1"/>
    <col min="8" max="8" width="13.7109375" style="8" customWidth="1"/>
    <col min="9" max="9" width="9.140625" style="8"/>
    <col min="10" max="10" width="20.85546875" style="8" customWidth="1"/>
    <col min="11" max="11" width="11.7109375" style="8" customWidth="1"/>
    <col min="12" max="12" width="13.140625" style="8" customWidth="1"/>
    <col min="13" max="16384" width="9.140625" style="8"/>
  </cols>
  <sheetData>
    <row r="1" spans="1:18" ht="15.75" x14ac:dyDescent="0.25">
      <c r="A1" s="168" t="s">
        <v>2186</v>
      </c>
      <c r="B1" s="168"/>
      <c r="C1" s="168"/>
      <c r="D1" s="168"/>
      <c r="E1" s="168"/>
      <c r="F1" s="168"/>
      <c r="G1" s="168"/>
      <c r="H1" s="168"/>
    </row>
    <row r="2" spans="1:18" x14ac:dyDescent="0.25">
      <c r="A2" s="169" t="s">
        <v>2187</v>
      </c>
      <c r="B2" s="169"/>
      <c r="C2" s="169"/>
      <c r="D2" s="169"/>
      <c r="E2" s="169"/>
      <c r="F2" s="169"/>
      <c r="G2" s="169"/>
      <c r="H2" s="169"/>
    </row>
    <row r="3" spans="1:18" ht="21.75" customHeight="1" x14ac:dyDescent="0.25">
      <c r="A3" s="135" t="s">
        <v>2014</v>
      </c>
      <c r="B3" s="286" t="s">
        <v>0</v>
      </c>
      <c r="C3" s="286"/>
      <c r="D3" s="305" t="s">
        <v>2</v>
      </c>
      <c r="E3" s="306" t="s">
        <v>3</v>
      </c>
      <c r="F3" s="307" t="s">
        <v>4</v>
      </c>
      <c r="G3" s="290" t="s">
        <v>6</v>
      </c>
      <c r="H3" s="292" t="s">
        <v>2015</v>
      </c>
    </row>
    <row r="4" spans="1:18" ht="21.75" customHeight="1" x14ac:dyDescent="0.25">
      <c r="A4" s="136"/>
      <c r="B4" s="287"/>
      <c r="C4" s="287"/>
      <c r="D4" s="288" t="s">
        <v>7</v>
      </c>
      <c r="E4" s="288" t="s">
        <v>8</v>
      </c>
      <c r="F4" s="289" t="s">
        <v>9</v>
      </c>
      <c r="G4" s="291"/>
      <c r="H4" s="293"/>
    </row>
    <row r="5" spans="1:18" ht="21.75" customHeight="1" x14ac:dyDescent="0.25">
      <c r="A5" s="125" t="s">
        <v>2016</v>
      </c>
      <c r="B5" s="128" t="s">
        <v>2017</v>
      </c>
      <c r="C5" s="128"/>
      <c r="D5" s="294">
        <f>العاصمة!C38</f>
        <v>2302327</v>
      </c>
      <c r="E5" s="294">
        <f>العاصمة!D38</f>
        <v>2009060</v>
      </c>
      <c r="F5" s="294">
        <f>العاصمة!E38</f>
        <v>4311387</v>
      </c>
      <c r="G5" s="20" t="s">
        <v>877</v>
      </c>
      <c r="H5" s="129" t="s">
        <v>2018</v>
      </c>
      <c r="N5" s="18"/>
      <c r="O5" s="18"/>
      <c r="P5" s="18"/>
      <c r="Q5" s="18"/>
      <c r="R5" s="18"/>
    </row>
    <row r="6" spans="1:18" ht="21.75" customHeight="1" x14ac:dyDescent="0.25">
      <c r="A6" s="126"/>
      <c r="B6" s="132" t="s">
        <v>940</v>
      </c>
      <c r="C6" s="132"/>
      <c r="D6" s="295">
        <f>العاصمة!C54</f>
        <v>45756</v>
      </c>
      <c r="E6" s="295">
        <f>العاصمة!D54</f>
        <v>41975</v>
      </c>
      <c r="F6" s="295">
        <f>العاصمة!E54</f>
        <v>87731</v>
      </c>
      <c r="G6" s="21" t="s">
        <v>941</v>
      </c>
      <c r="H6" s="130"/>
      <c r="N6" s="18"/>
      <c r="O6" s="18"/>
      <c r="P6" s="18"/>
      <c r="Q6" s="18"/>
      <c r="R6" s="18"/>
    </row>
    <row r="7" spans="1:18" ht="21.75" customHeight="1" x14ac:dyDescent="0.25">
      <c r="A7" s="126"/>
      <c r="B7" s="132" t="s">
        <v>2019</v>
      </c>
      <c r="C7" s="132"/>
      <c r="D7" s="295">
        <f>العاصمة!C61</f>
        <v>13045</v>
      </c>
      <c r="E7" s="295">
        <f>العاصمة!D61</f>
        <v>11330</v>
      </c>
      <c r="F7" s="295">
        <f>العاصمة!E61</f>
        <v>24375</v>
      </c>
      <c r="G7" s="21" t="s">
        <v>2020</v>
      </c>
      <c r="H7" s="130"/>
      <c r="N7" s="18"/>
      <c r="O7" s="18"/>
      <c r="P7" s="18"/>
      <c r="Q7" s="18"/>
      <c r="R7" s="18"/>
    </row>
    <row r="8" spans="1:18" ht="21.75" customHeight="1" x14ac:dyDescent="0.25">
      <c r="A8" s="126"/>
      <c r="B8" s="132" t="s">
        <v>975</v>
      </c>
      <c r="C8" s="132"/>
      <c r="D8" s="295">
        <f>العاصمة!C67</f>
        <v>13581</v>
      </c>
      <c r="E8" s="295">
        <f>العاصمة!D67</f>
        <v>12450</v>
      </c>
      <c r="F8" s="295">
        <f>العاصمة!E67</f>
        <v>26031</v>
      </c>
      <c r="G8" s="21" t="s">
        <v>2021</v>
      </c>
      <c r="H8" s="130"/>
      <c r="N8" s="18"/>
      <c r="O8" s="18"/>
      <c r="P8" s="18"/>
      <c r="Q8" s="18"/>
      <c r="R8" s="18"/>
    </row>
    <row r="9" spans="1:18" ht="21.75" customHeight="1" x14ac:dyDescent="0.25">
      <c r="A9" s="126"/>
      <c r="B9" s="132" t="s">
        <v>986</v>
      </c>
      <c r="C9" s="132"/>
      <c r="D9" s="295">
        <f>العاصمة!C82</f>
        <v>80150</v>
      </c>
      <c r="E9" s="295">
        <f>العاصمة!D82</f>
        <v>72795</v>
      </c>
      <c r="F9" s="295">
        <f>العاصمة!E82</f>
        <v>152945</v>
      </c>
      <c r="G9" s="21" t="s">
        <v>2022</v>
      </c>
      <c r="H9" s="130"/>
      <c r="I9" s="11"/>
      <c r="N9" s="18"/>
      <c r="O9" s="18"/>
      <c r="P9" s="18"/>
      <c r="Q9" s="18"/>
      <c r="R9" s="18"/>
    </row>
    <row r="10" spans="1:18" ht="21.75" customHeight="1" x14ac:dyDescent="0.25">
      <c r="A10" s="126"/>
      <c r="B10" s="132" t="s">
        <v>1013</v>
      </c>
      <c r="C10" s="132"/>
      <c r="D10" s="295">
        <f>العاصمة!C84</f>
        <v>96899</v>
      </c>
      <c r="E10" s="295">
        <f>العاصمة!D84</f>
        <v>64116</v>
      </c>
      <c r="F10" s="295">
        <f>العاصمة!E84</f>
        <v>161015</v>
      </c>
      <c r="G10" s="21" t="s">
        <v>1014</v>
      </c>
      <c r="H10" s="130"/>
      <c r="N10" s="18"/>
      <c r="O10" s="18"/>
      <c r="P10" s="18"/>
      <c r="Q10" s="18"/>
      <c r="R10" s="18"/>
    </row>
    <row r="11" spans="1:18" ht="21.75" customHeight="1" x14ac:dyDescent="0.25">
      <c r="A11" s="126"/>
      <c r="B11" s="132" t="s">
        <v>2023</v>
      </c>
      <c r="C11" s="132"/>
      <c r="D11" s="295">
        <f>العاصمة!C118</f>
        <v>60838</v>
      </c>
      <c r="E11" s="295">
        <f>العاصمة!D118</f>
        <v>37462</v>
      </c>
      <c r="F11" s="295">
        <f>العاصمة!E118</f>
        <v>98300</v>
      </c>
      <c r="G11" s="21" t="s">
        <v>2024</v>
      </c>
      <c r="H11" s="130"/>
      <c r="N11" s="18"/>
      <c r="O11" s="18"/>
      <c r="P11" s="18"/>
      <c r="Q11" s="18"/>
      <c r="R11" s="18"/>
    </row>
    <row r="12" spans="1:18" ht="21.75" customHeight="1" x14ac:dyDescent="0.25">
      <c r="A12" s="126"/>
      <c r="B12" s="132" t="s">
        <v>952</v>
      </c>
      <c r="C12" s="132"/>
      <c r="D12" s="295">
        <f>العاصمة!C127</f>
        <v>6417</v>
      </c>
      <c r="E12" s="295">
        <f>العاصمة!D127</f>
        <v>4971</v>
      </c>
      <c r="F12" s="295">
        <f>العاصمة!E127</f>
        <v>11388</v>
      </c>
      <c r="G12" s="21" t="s">
        <v>953</v>
      </c>
      <c r="H12" s="130"/>
      <c r="N12" s="18"/>
      <c r="O12" s="18"/>
      <c r="P12" s="18"/>
      <c r="Q12" s="18"/>
      <c r="R12" s="18"/>
    </row>
    <row r="13" spans="1:18" ht="21.75" customHeight="1" x14ac:dyDescent="0.25">
      <c r="A13" s="126"/>
      <c r="B13" s="132" t="s">
        <v>1083</v>
      </c>
      <c r="C13" s="132"/>
      <c r="D13" s="295">
        <f>العاصمة!C151</f>
        <v>56855</v>
      </c>
      <c r="E13" s="295">
        <f>العاصمة!D151</f>
        <v>48505</v>
      </c>
      <c r="F13" s="295">
        <f>العاصمة!E151</f>
        <v>105360</v>
      </c>
      <c r="G13" s="21" t="s">
        <v>2025</v>
      </c>
      <c r="H13" s="130"/>
      <c r="N13" s="18"/>
      <c r="O13" s="18"/>
      <c r="P13" s="18"/>
      <c r="Q13" s="18"/>
      <c r="R13" s="18"/>
    </row>
    <row r="14" spans="1:18" ht="21.75" customHeight="1" x14ac:dyDescent="0.25">
      <c r="A14" s="126"/>
      <c r="B14" s="132" t="s">
        <v>2026</v>
      </c>
      <c r="C14" s="132"/>
      <c r="D14" s="295">
        <f>العاصمة!C169</f>
        <v>9235</v>
      </c>
      <c r="E14" s="295">
        <f>العاصمة!D169</f>
        <v>8114</v>
      </c>
      <c r="F14" s="295">
        <f>العاصمة!E169</f>
        <v>17349</v>
      </c>
      <c r="G14" s="21" t="s">
        <v>2027</v>
      </c>
      <c r="H14" s="130"/>
      <c r="J14" s="18"/>
      <c r="K14" s="18"/>
      <c r="L14" s="18"/>
      <c r="M14" s="18"/>
      <c r="N14" s="18"/>
      <c r="O14" s="18"/>
      <c r="P14" s="18"/>
      <c r="Q14" s="18"/>
      <c r="R14" s="18"/>
    </row>
    <row r="15" spans="1:18" ht="21.75" customHeight="1" x14ac:dyDescent="0.25">
      <c r="A15" s="127"/>
      <c r="B15" s="133" t="s">
        <v>2231</v>
      </c>
      <c r="C15" s="133"/>
      <c r="D15" s="296">
        <f>العاصمة!C170</f>
        <v>11275</v>
      </c>
      <c r="E15" s="296">
        <f>العاصمة!D170</f>
        <v>9053</v>
      </c>
      <c r="F15" s="296">
        <f>العاصمة!E170</f>
        <v>20328</v>
      </c>
      <c r="G15" s="22" t="s">
        <v>2241</v>
      </c>
      <c r="H15" s="131"/>
      <c r="K15" s="18"/>
      <c r="L15" s="18"/>
      <c r="M15" s="18"/>
      <c r="N15" s="18"/>
      <c r="O15" s="18"/>
      <c r="P15" s="18"/>
      <c r="Q15" s="18"/>
      <c r="R15" s="18"/>
    </row>
    <row r="16" spans="1:18" ht="21.75" customHeight="1" thickBot="1" x14ac:dyDescent="0.3">
      <c r="A16" s="285" t="s">
        <v>2266</v>
      </c>
      <c r="B16" s="285"/>
      <c r="C16" s="285"/>
      <c r="D16" s="297">
        <f>SUM(D5:D15)</f>
        <v>2696378</v>
      </c>
      <c r="E16" s="297">
        <f t="shared" ref="E16:F16" si="0">SUM(E5:E15)</f>
        <v>2319831</v>
      </c>
      <c r="F16" s="297">
        <f t="shared" si="0"/>
        <v>5016209</v>
      </c>
      <c r="G16" s="121" t="s">
        <v>2237</v>
      </c>
      <c r="H16" s="121"/>
      <c r="K16" s="18"/>
      <c r="L16" s="18"/>
      <c r="M16" s="18"/>
      <c r="N16" s="18"/>
      <c r="O16" s="18"/>
      <c r="P16" s="18"/>
      <c r="Q16" s="18"/>
      <c r="R16" s="18"/>
    </row>
    <row r="17" spans="1:18" ht="21.75" customHeight="1" thickTop="1" x14ac:dyDescent="0.25">
      <c r="A17" s="122" t="s">
        <v>2028</v>
      </c>
      <c r="B17" s="123" t="s">
        <v>2029</v>
      </c>
      <c r="C17" s="123"/>
      <c r="D17" s="298">
        <f>البلقاء!C25</f>
        <v>88949</v>
      </c>
      <c r="E17" s="298">
        <f>البلقاء!D25</f>
        <v>81111</v>
      </c>
      <c r="F17" s="298">
        <f>البلقاء!E25</f>
        <v>170060</v>
      </c>
      <c r="G17" s="23" t="s">
        <v>1158</v>
      </c>
      <c r="H17" s="124" t="s">
        <v>2030</v>
      </c>
      <c r="K17" s="18"/>
      <c r="L17" s="18"/>
      <c r="M17" s="18"/>
      <c r="N17" s="18"/>
      <c r="O17" s="18"/>
      <c r="P17" s="18"/>
      <c r="Q17" s="18"/>
      <c r="R17" s="18"/>
    </row>
    <row r="18" spans="1:18" ht="21.75" customHeight="1" x14ac:dyDescent="0.25">
      <c r="A18" s="122"/>
      <c r="B18" s="123" t="s">
        <v>1193</v>
      </c>
      <c r="C18" s="123"/>
      <c r="D18" s="298">
        <f>البلقاء!C33</f>
        <v>34014</v>
      </c>
      <c r="E18" s="298">
        <f>البلقاء!D33</f>
        <v>26787</v>
      </c>
      <c r="F18" s="298">
        <f>البلقاء!E33</f>
        <v>60801</v>
      </c>
      <c r="G18" s="23" t="s">
        <v>2031</v>
      </c>
      <c r="H18" s="124"/>
      <c r="N18" s="18"/>
      <c r="O18" s="18"/>
      <c r="P18" s="18"/>
      <c r="Q18" s="18"/>
      <c r="R18" s="18"/>
    </row>
    <row r="19" spans="1:18" ht="21.75" customHeight="1" x14ac:dyDescent="0.25">
      <c r="A19" s="122"/>
      <c r="B19" s="123" t="s">
        <v>1205</v>
      </c>
      <c r="C19" s="123"/>
      <c r="D19" s="298">
        <f>البلقاء!C42</f>
        <v>35775</v>
      </c>
      <c r="E19" s="298">
        <f>البلقاء!D42</f>
        <v>27970</v>
      </c>
      <c r="F19" s="298">
        <f>البلقاء!E42</f>
        <v>63745</v>
      </c>
      <c r="G19" s="23" t="s">
        <v>1206</v>
      </c>
      <c r="H19" s="124"/>
      <c r="M19" s="18"/>
      <c r="N19" s="18"/>
      <c r="O19" s="18"/>
      <c r="P19" s="18"/>
      <c r="Q19" s="18"/>
      <c r="R19" s="18"/>
    </row>
    <row r="20" spans="1:18" ht="21.75" customHeight="1" x14ac:dyDescent="0.25">
      <c r="A20" s="122"/>
      <c r="B20" s="123" t="s">
        <v>1221</v>
      </c>
      <c r="C20" s="123"/>
      <c r="D20" s="298">
        <f>البلقاء!C58</f>
        <v>70920</v>
      </c>
      <c r="E20" s="298">
        <f>البلقاء!D58</f>
        <v>63829</v>
      </c>
      <c r="F20" s="298">
        <f>البلقاء!E58</f>
        <v>134749</v>
      </c>
      <c r="G20" s="23" t="s">
        <v>1222</v>
      </c>
      <c r="H20" s="124"/>
      <c r="M20" s="18"/>
      <c r="N20" s="18"/>
      <c r="O20" s="18"/>
      <c r="P20" s="18"/>
      <c r="Q20" s="18"/>
      <c r="R20" s="18"/>
    </row>
    <row r="21" spans="1:18" ht="21.75" customHeight="1" x14ac:dyDescent="0.25">
      <c r="A21" s="122"/>
      <c r="B21" s="123" t="s">
        <v>1250</v>
      </c>
      <c r="C21" s="123"/>
      <c r="D21" s="298">
        <f>البلقاء!C74</f>
        <v>10706</v>
      </c>
      <c r="E21" s="298">
        <f>البلقاء!D74</f>
        <v>9189</v>
      </c>
      <c r="F21" s="298">
        <f>البلقاء!E74</f>
        <v>19895</v>
      </c>
      <c r="G21" s="23" t="s">
        <v>1253</v>
      </c>
      <c r="H21" s="124"/>
      <c r="M21" s="18"/>
      <c r="N21" s="18"/>
      <c r="O21" s="18"/>
      <c r="P21" s="18"/>
      <c r="Q21" s="18"/>
      <c r="R21" s="18"/>
    </row>
    <row r="22" spans="1:18" ht="21.75" customHeight="1" x14ac:dyDescent="0.25">
      <c r="A22" s="122"/>
      <c r="B22" s="123" t="s">
        <v>1282</v>
      </c>
      <c r="C22" s="123"/>
      <c r="D22" s="298">
        <f>البلقاء!C83</f>
        <v>17535</v>
      </c>
      <c r="E22" s="298">
        <f>البلقاء!D83</f>
        <v>10470</v>
      </c>
      <c r="F22" s="298">
        <f>البلقاء!E83</f>
        <v>28005</v>
      </c>
      <c r="G22" s="24" t="s">
        <v>1283</v>
      </c>
      <c r="H22" s="124"/>
      <c r="M22" s="18"/>
      <c r="N22" s="18"/>
      <c r="O22" s="18"/>
      <c r="P22" s="18"/>
      <c r="Q22" s="18"/>
      <c r="R22" s="18"/>
    </row>
    <row r="23" spans="1:18" ht="21.75" customHeight="1" x14ac:dyDescent="0.25">
      <c r="A23" s="122"/>
      <c r="B23" s="123" t="s">
        <v>1298</v>
      </c>
      <c r="C23" s="123"/>
      <c r="D23" s="298">
        <f>البلقاء!C85</f>
        <v>2551</v>
      </c>
      <c r="E23" s="298">
        <f>البلقاء!D85</f>
        <v>2473</v>
      </c>
      <c r="F23" s="298">
        <f>البلقاء!E85</f>
        <v>5024</v>
      </c>
      <c r="G23" s="24" t="s">
        <v>1299</v>
      </c>
      <c r="H23" s="124"/>
      <c r="M23" s="18"/>
      <c r="N23" s="18"/>
      <c r="O23" s="18"/>
      <c r="P23" s="18"/>
      <c r="Q23" s="18"/>
      <c r="R23" s="18"/>
    </row>
    <row r="24" spans="1:18" ht="21.75" customHeight="1" x14ac:dyDescent="0.25">
      <c r="A24" s="122"/>
      <c r="B24" s="123" t="s">
        <v>1300</v>
      </c>
      <c r="C24" s="123"/>
      <c r="D24" s="298">
        <f>البلقاء!C87</f>
        <v>12596</v>
      </c>
      <c r="E24" s="298">
        <f>البلقاء!D87</f>
        <v>11024</v>
      </c>
      <c r="F24" s="298">
        <f>البلقاء!E87</f>
        <v>23620</v>
      </c>
      <c r="G24" s="23" t="s">
        <v>1301</v>
      </c>
      <c r="H24" s="124"/>
      <c r="M24" s="18"/>
      <c r="N24" s="18"/>
      <c r="O24" s="18"/>
      <c r="P24" s="18"/>
      <c r="Q24" s="18"/>
      <c r="R24" s="18"/>
    </row>
    <row r="25" spans="1:18" ht="21.75" customHeight="1" x14ac:dyDescent="0.25">
      <c r="A25" s="122"/>
      <c r="B25" s="123" t="s">
        <v>1302</v>
      </c>
      <c r="C25" s="123"/>
      <c r="D25" s="298">
        <f>البلقاء!C89</f>
        <v>11609</v>
      </c>
      <c r="E25" s="298">
        <f>البلقاء!D89</f>
        <v>10561</v>
      </c>
      <c r="F25" s="298">
        <f>البلقاء!E89</f>
        <v>22170</v>
      </c>
      <c r="G25" s="23" t="s">
        <v>1303</v>
      </c>
      <c r="H25" s="124"/>
      <c r="M25" s="18"/>
      <c r="N25" s="18"/>
      <c r="O25" s="18"/>
      <c r="P25" s="18"/>
      <c r="Q25" s="18"/>
      <c r="R25" s="18"/>
    </row>
    <row r="26" spans="1:18" ht="21.75" customHeight="1" x14ac:dyDescent="0.25">
      <c r="A26" s="122"/>
      <c r="B26" s="123" t="s">
        <v>2232</v>
      </c>
      <c r="C26" s="123"/>
      <c r="D26" s="298">
        <f>البلقاء!C91</f>
        <v>45245</v>
      </c>
      <c r="E26" s="298">
        <f>البلقاء!D91</f>
        <v>40686</v>
      </c>
      <c r="F26" s="298">
        <f>البلقاء!E91</f>
        <v>85931</v>
      </c>
      <c r="G26" s="24" t="s">
        <v>2242</v>
      </c>
      <c r="H26" s="124"/>
      <c r="M26" s="18"/>
      <c r="N26" s="18"/>
      <c r="O26" s="18"/>
      <c r="P26" s="18"/>
      <c r="Q26" s="18"/>
      <c r="R26" s="18"/>
    </row>
    <row r="27" spans="1:18" ht="21.75" customHeight="1" thickBot="1" x14ac:dyDescent="0.3">
      <c r="A27" s="134" t="s">
        <v>54</v>
      </c>
      <c r="B27" s="134"/>
      <c r="C27" s="134"/>
      <c r="D27" s="297">
        <f>SUM(D17:D26)</f>
        <v>329900</v>
      </c>
      <c r="E27" s="297">
        <f t="shared" ref="E27:F27" si="1">SUM(E17:E26)</f>
        <v>284100</v>
      </c>
      <c r="F27" s="297">
        <f t="shared" si="1"/>
        <v>614000</v>
      </c>
      <c r="G27" s="121" t="s">
        <v>55</v>
      </c>
      <c r="H27" s="121"/>
      <c r="M27" s="18"/>
      <c r="N27" s="18"/>
      <c r="O27" s="18"/>
      <c r="P27" s="18"/>
      <c r="Q27" s="18"/>
      <c r="R27" s="18"/>
    </row>
    <row r="28" spans="1:18" ht="21.75" customHeight="1" thickTop="1" x14ac:dyDescent="0.25">
      <c r="A28" s="122" t="s">
        <v>2032</v>
      </c>
      <c r="B28" s="137" t="s">
        <v>2033</v>
      </c>
      <c r="C28" s="138"/>
      <c r="D28" s="299">
        <f>الزرقاء!C8</f>
        <v>422024</v>
      </c>
      <c r="E28" s="298">
        <f>الزرقاء!D8</f>
        <v>384665</v>
      </c>
      <c r="F28" s="299">
        <f>الزرقاء!E8</f>
        <v>806689</v>
      </c>
      <c r="G28" s="67" t="s">
        <v>2034</v>
      </c>
      <c r="H28" s="146" t="s">
        <v>2035</v>
      </c>
      <c r="K28" s="18"/>
      <c r="L28" s="18"/>
      <c r="M28" s="18"/>
      <c r="N28" s="18"/>
      <c r="O28" s="18"/>
      <c r="P28" s="18"/>
      <c r="Q28" s="18"/>
      <c r="R28" s="18"/>
    </row>
    <row r="29" spans="1:18" ht="21.75" customHeight="1" x14ac:dyDescent="0.25">
      <c r="A29" s="122"/>
      <c r="B29" s="137" t="s">
        <v>1308</v>
      </c>
      <c r="C29" s="138"/>
      <c r="D29" s="299">
        <f>الزرقاء!C15</f>
        <v>261294</v>
      </c>
      <c r="E29" s="298">
        <f>الزرقاء!D15</f>
        <v>229053</v>
      </c>
      <c r="F29" s="299">
        <f>الزرقاء!E15</f>
        <v>490347</v>
      </c>
      <c r="G29" s="66" t="s">
        <v>1309</v>
      </c>
      <c r="H29" s="146"/>
      <c r="N29" s="18"/>
      <c r="O29" s="18"/>
      <c r="P29" s="18"/>
      <c r="Q29" s="18"/>
      <c r="R29" s="18"/>
    </row>
    <row r="30" spans="1:18" ht="21.75" customHeight="1" x14ac:dyDescent="0.25">
      <c r="A30" s="122"/>
      <c r="B30" s="137" t="s">
        <v>1310</v>
      </c>
      <c r="C30" s="138"/>
      <c r="D30" s="299">
        <f>الزرقاء!C41</f>
        <v>16709</v>
      </c>
      <c r="E30" s="298">
        <f>الزرقاء!D41</f>
        <v>14306</v>
      </c>
      <c r="F30" s="299">
        <f>الزرقاء!E41</f>
        <v>31015</v>
      </c>
      <c r="G30" s="67" t="s">
        <v>1311</v>
      </c>
      <c r="H30" s="146"/>
      <c r="N30" s="18"/>
      <c r="O30" s="18"/>
      <c r="P30" s="18"/>
      <c r="Q30" s="18"/>
      <c r="R30" s="18"/>
    </row>
    <row r="31" spans="1:18" ht="21.75" customHeight="1" x14ac:dyDescent="0.25">
      <c r="A31" s="122"/>
      <c r="B31" s="137" t="s">
        <v>1353</v>
      </c>
      <c r="C31" s="138"/>
      <c r="D31" s="299">
        <f>الزرقاء!C43</f>
        <v>35388</v>
      </c>
      <c r="E31" s="298">
        <f>الزرقاء!D43</f>
        <v>28217</v>
      </c>
      <c r="F31" s="299">
        <f>الزرقاء!E43</f>
        <v>63605</v>
      </c>
      <c r="G31" s="67" t="s">
        <v>1354</v>
      </c>
      <c r="H31" s="146"/>
      <c r="N31" s="18"/>
      <c r="O31" s="18"/>
      <c r="P31" s="18"/>
      <c r="Q31" s="18"/>
      <c r="R31" s="18"/>
    </row>
    <row r="32" spans="1:18" ht="21.75" customHeight="1" x14ac:dyDescent="0.25">
      <c r="A32" s="122"/>
      <c r="B32" s="137" t="s">
        <v>2036</v>
      </c>
      <c r="C32" s="138"/>
      <c r="D32" s="299">
        <f>الزرقاء!C51</f>
        <v>9806</v>
      </c>
      <c r="E32" s="298">
        <f>الزرقاء!D51</f>
        <v>7071</v>
      </c>
      <c r="F32" s="299">
        <f>الزرقاء!E51</f>
        <v>16877</v>
      </c>
      <c r="G32" s="41" t="s">
        <v>1358</v>
      </c>
      <c r="H32" s="146"/>
      <c r="N32" s="18"/>
      <c r="O32" s="18"/>
      <c r="P32" s="18"/>
      <c r="Q32" s="18"/>
      <c r="R32" s="18"/>
    </row>
    <row r="33" spans="1:18" ht="21.75" customHeight="1" x14ac:dyDescent="0.25">
      <c r="A33" s="122"/>
      <c r="B33" s="137" t="s">
        <v>843</v>
      </c>
      <c r="C33" s="138"/>
      <c r="D33" s="299">
        <f>الزرقاء!C63</f>
        <v>52356</v>
      </c>
      <c r="E33" s="298">
        <f>الزرقاء!D63</f>
        <v>48249</v>
      </c>
      <c r="F33" s="299">
        <f>الزرقاء!E63</f>
        <v>100605</v>
      </c>
      <c r="G33" s="67" t="s">
        <v>1371</v>
      </c>
      <c r="H33" s="146"/>
      <c r="N33" s="18"/>
      <c r="O33" s="18"/>
      <c r="P33" s="18"/>
      <c r="Q33" s="18"/>
      <c r="R33" s="18"/>
    </row>
    <row r="34" spans="1:18" ht="16.5" customHeight="1" x14ac:dyDescent="0.25">
      <c r="A34" s="122"/>
      <c r="B34" s="137" t="s">
        <v>1392</v>
      </c>
      <c r="C34" s="138"/>
      <c r="D34" s="299">
        <f>الزرقاء!C69</f>
        <v>11858</v>
      </c>
      <c r="E34" s="298">
        <f>الزرقاء!D69</f>
        <v>9436</v>
      </c>
      <c r="F34" s="299">
        <f>الزرقاء!E69</f>
        <v>21294</v>
      </c>
      <c r="G34" s="67" t="s">
        <v>2037</v>
      </c>
      <c r="H34" s="146"/>
      <c r="N34" s="18"/>
      <c r="O34" s="18"/>
      <c r="P34" s="18"/>
      <c r="Q34" s="18"/>
      <c r="R34" s="18"/>
    </row>
    <row r="35" spans="1:18" ht="39.75" customHeight="1" x14ac:dyDescent="0.25">
      <c r="A35" s="122"/>
      <c r="B35" s="139" t="s">
        <v>2233</v>
      </c>
      <c r="C35" s="140"/>
      <c r="D35" s="300">
        <f>الزرقاء!C73</f>
        <v>84987</v>
      </c>
      <c r="E35" s="301">
        <f>الزرقاء!D73</f>
        <v>77472</v>
      </c>
      <c r="F35" s="300">
        <f>الزرقاء!E73</f>
        <v>162459</v>
      </c>
      <c r="G35" s="86" t="s">
        <v>2243</v>
      </c>
      <c r="H35" s="146"/>
      <c r="N35" s="18"/>
      <c r="O35" s="18"/>
      <c r="P35" s="18"/>
      <c r="Q35" s="18"/>
      <c r="R35" s="18"/>
    </row>
    <row r="36" spans="1:18" ht="21.75" customHeight="1" thickBot="1" x14ac:dyDescent="0.3">
      <c r="A36" s="134" t="s">
        <v>2229</v>
      </c>
      <c r="B36" s="134"/>
      <c r="C36" s="134"/>
      <c r="D36" s="297">
        <f>SUM(D28:D35)</f>
        <v>894422</v>
      </c>
      <c r="E36" s="297">
        <f t="shared" ref="E36:F36" si="2">SUM(E28:E35)</f>
        <v>798469</v>
      </c>
      <c r="F36" s="297">
        <f t="shared" si="2"/>
        <v>1692891</v>
      </c>
      <c r="G36" s="121" t="s">
        <v>2107</v>
      </c>
      <c r="H36" s="121"/>
      <c r="N36" s="18"/>
      <c r="O36" s="18"/>
      <c r="P36" s="18"/>
      <c r="Q36" s="18"/>
      <c r="R36" s="18"/>
    </row>
    <row r="37" spans="1:18" ht="26.25" customHeight="1" thickTop="1" x14ac:dyDescent="0.25">
      <c r="A37" s="149" t="s">
        <v>2038</v>
      </c>
      <c r="B37" s="150" t="s">
        <v>1402</v>
      </c>
      <c r="C37" s="151"/>
      <c r="D37" s="302">
        <f>مادبا!C28</f>
        <v>99205</v>
      </c>
      <c r="E37" s="303">
        <f>مادبا!D28</f>
        <v>87627</v>
      </c>
      <c r="F37" s="304">
        <f>مادبا!E28</f>
        <v>186832</v>
      </c>
      <c r="G37" s="69" t="s">
        <v>1405</v>
      </c>
      <c r="H37" s="152" t="s">
        <v>2039</v>
      </c>
      <c r="J37" s="18"/>
      <c r="K37" s="18"/>
      <c r="L37" s="18"/>
      <c r="M37" s="18"/>
      <c r="N37" s="18"/>
      <c r="O37" s="18"/>
      <c r="P37" s="18"/>
      <c r="Q37" s="18"/>
      <c r="R37" s="18"/>
    </row>
    <row r="38" spans="1:18" ht="27.75" customHeight="1" x14ac:dyDescent="0.25">
      <c r="A38" s="149"/>
      <c r="B38" s="150" t="s">
        <v>1448</v>
      </c>
      <c r="C38" s="151"/>
      <c r="D38" s="302">
        <f>مادبا!C44</f>
        <v>13993</v>
      </c>
      <c r="E38" s="303">
        <f>مادبا!D44</f>
        <v>13166</v>
      </c>
      <c r="F38" s="304">
        <f>مادبا!E44</f>
        <v>27159</v>
      </c>
      <c r="G38" s="68" t="s">
        <v>1451</v>
      </c>
      <c r="H38" s="152"/>
      <c r="K38" s="18"/>
      <c r="L38" s="18"/>
      <c r="M38" s="18"/>
      <c r="N38" s="18"/>
      <c r="O38" s="18"/>
      <c r="P38" s="18"/>
      <c r="Q38" s="18"/>
      <c r="R38" s="18"/>
    </row>
    <row r="39" spans="1:18" ht="27.75" customHeight="1" x14ac:dyDescent="0.25">
      <c r="A39" s="149"/>
      <c r="B39" s="150" t="s">
        <v>1479</v>
      </c>
      <c r="C39" s="151"/>
      <c r="D39" s="302">
        <f>مادبا!C65</f>
        <v>9537</v>
      </c>
      <c r="E39" s="303">
        <f>مادبا!D65</f>
        <v>8137</v>
      </c>
      <c r="F39" s="304">
        <f>مادبا!E65</f>
        <v>17674</v>
      </c>
      <c r="G39" s="68" t="s">
        <v>2040</v>
      </c>
      <c r="H39" s="152"/>
      <c r="N39" s="18"/>
      <c r="O39" s="18"/>
      <c r="P39" s="18"/>
      <c r="Q39" s="18"/>
      <c r="R39" s="18"/>
    </row>
    <row r="40" spans="1:18" ht="30" customHeight="1" x14ac:dyDescent="0.25">
      <c r="A40" s="149"/>
      <c r="B40" s="150" t="s">
        <v>1500</v>
      </c>
      <c r="C40" s="151"/>
      <c r="D40" s="302">
        <f>مادبا!C81</f>
        <v>2265</v>
      </c>
      <c r="E40" s="303">
        <f>مادبا!D81</f>
        <v>2270</v>
      </c>
      <c r="F40" s="304">
        <f>مادبا!E81</f>
        <v>4535</v>
      </c>
      <c r="G40" s="69" t="s">
        <v>2041</v>
      </c>
      <c r="H40" s="152"/>
      <c r="K40" s="18"/>
      <c r="L40" s="18"/>
      <c r="M40" s="18"/>
      <c r="N40" s="18"/>
      <c r="O40" s="18"/>
      <c r="P40" s="18"/>
      <c r="Q40" s="18"/>
      <c r="R40" s="18"/>
    </row>
    <row r="41" spans="1:18" ht="21.75" customHeight="1" thickBot="1" x14ac:dyDescent="0.3">
      <c r="A41" s="134" t="s">
        <v>54</v>
      </c>
      <c r="B41" s="134"/>
      <c r="C41" s="134"/>
      <c r="D41" s="297">
        <f>SUM(D37:D40)</f>
        <v>125000</v>
      </c>
      <c r="E41" s="297">
        <f t="shared" ref="E41:F41" si="3">SUM(E37:E40)</f>
        <v>111200</v>
      </c>
      <c r="F41" s="297">
        <f t="shared" si="3"/>
        <v>236200</v>
      </c>
      <c r="G41" s="121" t="s">
        <v>55</v>
      </c>
      <c r="H41" s="121"/>
      <c r="K41" s="18"/>
      <c r="L41" s="18"/>
      <c r="M41" s="18"/>
      <c r="N41" s="18"/>
      <c r="O41" s="18"/>
      <c r="P41" s="18"/>
      <c r="Q41" s="18"/>
      <c r="R41" s="18"/>
    </row>
    <row r="42" spans="1:18" ht="21.75" customHeight="1" thickTop="1" x14ac:dyDescent="0.25">
      <c r="A42" s="163" t="s">
        <v>2042</v>
      </c>
      <c r="B42" s="164" t="s">
        <v>10</v>
      </c>
      <c r="C42" s="164"/>
      <c r="D42" s="433">
        <f>اربد!C27</f>
        <v>543564</v>
      </c>
      <c r="E42" s="433">
        <f>اربد!D27</f>
        <v>506036</v>
      </c>
      <c r="F42" s="434">
        <f>اربد!E27</f>
        <v>1049600</v>
      </c>
      <c r="G42" s="92" t="s">
        <v>13</v>
      </c>
      <c r="H42" s="165" t="s">
        <v>2043</v>
      </c>
      <c r="N42" s="18"/>
      <c r="O42" s="18"/>
      <c r="P42" s="18"/>
      <c r="Q42" s="18"/>
      <c r="R42" s="18"/>
    </row>
    <row r="43" spans="1:18" ht="21.75" customHeight="1" x14ac:dyDescent="0.25">
      <c r="A43" s="147"/>
      <c r="B43" s="132" t="s">
        <v>56</v>
      </c>
      <c r="C43" s="132"/>
      <c r="D43" s="302">
        <f>اربد!C38</f>
        <v>49764</v>
      </c>
      <c r="E43" s="302">
        <f>اربد!D38</f>
        <v>47613</v>
      </c>
      <c r="F43" s="308">
        <f>اربد!E38</f>
        <v>97377</v>
      </c>
      <c r="G43" s="21" t="s">
        <v>59</v>
      </c>
      <c r="H43" s="130"/>
      <c r="M43" s="18"/>
      <c r="N43" s="18"/>
      <c r="O43" s="18"/>
      <c r="P43" s="18"/>
      <c r="Q43" s="18"/>
      <c r="R43" s="18"/>
    </row>
    <row r="44" spans="1:18" ht="21.75" customHeight="1" x14ac:dyDescent="0.25">
      <c r="A44" s="147"/>
      <c r="B44" s="132" t="s">
        <v>2044</v>
      </c>
      <c r="C44" s="132"/>
      <c r="D44" s="302">
        <f>اربد!C41</f>
        <v>108359</v>
      </c>
      <c r="E44" s="302">
        <f>اربد!D41</f>
        <v>99567</v>
      </c>
      <c r="F44" s="308">
        <f>اربد!E41</f>
        <v>207926</v>
      </c>
      <c r="G44" s="25" t="s">
        <v>2045</v>
      </c>
      <c r="H44" s="130"/>
      <c r="K44" s="18"/>
      <c r="L44" s="18"/>
      <c r="M44" s="18"/>
      <c r="N44" s="18"/>
      <c r="O44" s="18"/>
      <c r="P44" s="18"/>
      <c r="Q44" s="18"/>
      <c r="R44" s="18"/>
    </row>
    <row r="45" spans="1:18" ht="21.75" customHeight="1" x14ac:dyDescent="0.25">
      <c r="A45" s="147"/>
      <c r="B45" s="132" t="s">
        <v>2046</v>
      </c>
      <c r="C45" s="132"/>
      <c r="D45" s="302">
        <f>اربد!C46</f>
        <v>46511</v>
      </c>
      <c r="E45" s="302">
        <f>اربد!D46</f>
        <v>43393</v>
      </c>
      <c r="F45" s="308">
        <f>اربد!E46</f>
        <v>89904</v>
      </c>
      <c r="G45" s="21" t="s">
        <v>2174</v>
      </c>
      <c r="H45" s="130"/>
      <c r="N45" s="18"/>
      <c r="O45" s="18"/>
      <c r="P45" s="18"/>
      <c r="Q45" s="18"/>
      <c r="R45" s="18"/>
    </row>
    <row r="46" spans="1:18" ht="21.75" customHeight="1" x14ac:dyDescent="0.25">
      <c r="A46" s="147"/>
      <c r="B46" s="132" t="s">
        <v>96</v>
      </c>
      <c r="C46" s="132"/>
      <c r="D46" s="302">
        <f>اربد!C52</f>
        <v>18846</v>
      </c>
      <c r="E46" s="302">
        <f>اربد!D52</f>
        <v>18333</v>
      </c>
      <c r="F46" s="308">
        <f>اربد!E52</f>
        <v>37179</v>
      </c>
      <c r="G46" s="21" t="s">
        <v>99</v>
      </c>
      <c r="H46" s="130"/>
      <c r="N46" s="18"/>
      <c r="O46" s="18"/>
      <c r="P46" s="18"/>
      <c r="Q46" s="18"/>
      <c r="R46" s="18"/>
    </row>
    <row r="47" spans="1:18" ht="21.75" customHeight="1" x14ac:dyDescent="0.25">
      <c r="A47" s="147"/>
      <c r="B47" s="132" t="s">
        <v>106</v>
      </c>
      <c r="C47" s="132"/>
      <c r="D47" s="302">
        <f>اربد!C61</f>
        <v>15637</v>
      </c>
      <c r="E47" s="302">
        <f>اربد!D61</f>
        <v>15027</v>
      </c>
      <c r="F47" s="308">
        <f>اربد!E61</f>
        <v>30664</v>
      </c>
      <c r="G47" s="21" t="s">
        <v>2047</v>
      </c>
      <c r="H47" s="130"/>
      <c r="N47" s="18"/>
      <c r="O47" s="18"/>
      <c r="P47" s="18"/>
      <c r="Q47" s="18"/>
      <c r="R47" s="18"/>
    </row>
    <row r="48" spans="1:18" ht="15.75" x14ac:dyDescent="0.25">
      <c r="A48" s="147"/>
      <c r="B48" s="132" t="s">
        <v>124</v>
      </c>
      <c r="C48" s="132"/>
      <c r="D48" s="302">
        <f>اربد!C69</f>
        <v>24712</v>
      </c>
      <c r="E48" s="302">
        <f>اربد!D69</f>
        <v>24147</v>
      </c>
      <c r="F48" s="308">
        <f>اربد!E69</f>
        <v>48859</v>
      </c>
      <c r="G48" s="21" t="s">
        <v>2048</v>
      </c>
      <c r="H48" s="130"/>
      <c r="N48" s="18"/>
      <c r="O48" s="18"/>
      <c r="P48" s="18"/>
      <c r="Q48" s="18"/>
      <c r="R48" s="18"/>
    </row>
    <row r="49" spans="1:18" ht="15.75" x14ac:dyDescent="0.25">
      <c r="A49" s="154"/>
      <c r="B49" s="153" t="s">
        <v>140</v>
      </c>
      <c r="C49" s="153"/>
      <c r="D49" s="435">
        <f>اربد!C73</f>
        <v>9554</v>
      </c>
      <c r="E49" s="436">
        <f>اربد!D73</f>
        <v>9640</v>
      </c>
      <c r="F49" s="437">
        <f>اربد!E73</f>
        <v>19194</v>
      </c>
      <c r="G49" s="64" t="s">
        <v>143</v>
      </c>
      <c r="H49" s="155"/>
      <c r="N49" s="18"/>
      <c r="O49" s="18"/>
      <c r="P49" s="18"/>
      <c r="Q49" s="18"/>
      <c r="R49" s="18"/>
    </row>
    <row r="50" spans="1:18" ht="15.75" customHeight="1" x14ac:dyDescent="0.25">
      <c r="A50" s="159" t="s">
        <v>2042</v>
      </c>
      <c r="B50" s="141" t="s">
        <v>148</v>
      </c>
      <c r="C50" s="142"/>
      <c r="D50" s="309">
        <f>اربد!C79</f>
        <v>14761</v>
      </c>
      <c r="E50" s="309">
        <f>اربد!D79</f>
        <v>13928</v>
      </c>
      <c r="F50" s="309">
        <f>اربد!E79</f>
        <v>28689</v>
      </c>
      <c r="G50" s="63" t="s">
        <v>151</v>
      </c>
      <c r="H50" s="156" t="s">
        <v>2043</v>
      </c>
      <c r="N50" s="18"/>
      <c r="O50" s="18"/>
      <c r="P50" s="18"/>
      <c r="Q50" s="18"/>
      <c r="R50" s="18"/>
    </row>
    <row r="51" spans="1:18" ht="15.75" x14ac:dyDescent="0.25">
      <c r="A51" s="160"/>
      <c r="B51" s="143" t="s">
        <v>159</v>
      </c>
      <c r="C51" s="132"/>
      <c r="D51" s="295">
        <f>اربد!C87</f>
        <v>32835</v>
      </c>
      <c r="E51" s="295">
        <f>اربد!D87</f>
        <v>31475</v>
      </c>
      <c r="F51" s="295">
        <f>اربد!E87</f>
        <v>64310</v>
      </c>
      <c r="G51" s="21" t="s">
        <v>2052</v>
      </c>
      <c r="H51" s="130"/>
      <c r="N51" s="18"/>
      <c r="O51" s="18"/>
      <c r="P51" s="18"/>
      <c r="Q51" s="18"/>
      <c r="R51" s="18"/>
    </row>
    <row r="52" spans="1:18" ht="17.25" customHeight="1" x14ac:dyDescent="0.25">
      <c r="A52" s="160"/>
      <c r="B52" s="143" t="s">
        <v>2049</v>
      </c>
      <c r="C52" s="132"/>
      <c r="D52" s="295">
        <f>اربد!C95</f>
        <v>27515</v>
      </c>
      <c r="E52" s="295">
        <f>اربد!D95</f>
        <v>25645</v>
      </c>
      <c r="F52" s="295">
        <f>اربد!E95</f>
        <v>53160</v>
      </c>
      <c r="G52" s="21" t="s">
        <v>2053</v>
      </c>
      <c r="H52" s="130"/>
      <c r="N52" s="18"/>
      <c r="O52" s="18"/>
      <c r="P52" s="18"/>
      <c r="Q52" s="18"/>
      <c r="R52" s="18"/>
    </row>
    <row r="53" spans="1:18" ht="17.25" customHeight="1" x14ac:dyDescent="0.25">
      <c r="A53" s="160"/>
      <c r="B53" s="143" t="s">
        <v>2050</v>
      </c>
      <c r="C53" s="132"/>
      <c r="D53" s="295">
        <f>اربد!C105</f>
        <v>50558</v>
      </c>
      <c r="E53" s="295">
        <f>اربد!D105</f>
        <v>48058</v>
      </c>
      <c r="F53" s="295">
        <f>اربد!E105</f>
        <v>98616</v>
      </c>
      <c r="G53" s="21" t="s">
        <v>2054</v>
      </c>
      <c r="H53" s="130"/>
      <c r="N53" s="18"/>
      <c r="O53" s="18"/>
      <c r="P53" s="18"/>
      <c r="Q53" s="18"/>
      <c r="R53" s="18"/>
    </row>
    <row r="54" spans="1:18" ht="17.25" customHeight="1" x14ac:dyDescent="0.25">
      <c r="A54" s="160"/>
      <c r="B54" s="143" t="s">
        <v>209</v>
      </c>
      <c r="C54" s="132"/>
      <c r="D54" s="295">
        <f>اربد!C111</f>
        <v>14602</v>
      </c>
      <c r="E54" s="295">
        <f>اربد!D111</f>
        <v>13949</v>
      </c>
      <c r="F54" s="295">
        <f>اربد!E111</f>
        <v>28551</v>
      </c>
      <c r="G54" s="21" t="s">
        <v>212</v>
      </c>
      <c r="H54" s="130"/>
      <c r="N54" s="18"/>
      <c r="O54" s="18"/>
      <c r="P54" s="18"/>
      <c r="Q54" s="18"/>
      <c r="R54" s="18"/>
    </row>
    <row r="55" spans="1:18" ht="17.25" customHeight="1" x14ac:dyDescent="0.25">
      <c r="A55" s="160"/>
      <c r="B55" s="143" t="s">
        <v>221</v>
      </c>
      <c r="C55" s="132"/>
      <c r="D55" s="295">
        <f>اربد!C119</f>
        <v>38135</v>
      </c>
      <c r="E55" s="295">
        <f>اربد!D119</f>
        <v>36378</v>
      </c>
      <c r="F55" s="295">
        <f>اربد!E119</f>
        <v>74513</v>
      </c>
      <c r="G55" s="21" t="s">
        <v>224</v>
      </c>
      <c r="H55" s="130"/>
      <c r="N55" s="18"/>
      <c r="O55" s="18"/>
      <c r="P55" s="18"/>
      <c r="Q55" s="18"/>
      <c r="R55" s="18"/>
    </row>
    <row r="56" spans="1:18" ht="17.25" customHeight="1" x14ac:dyDescent="0.25">
      <c r="A56" s="160"/>
      <c r="B56" s="143" t="s">
        <v>237</v>
      </c>
      <c r="C56" s="132"/>
      <c r="D56" s="295">
        <f>اربد!C129</f>
        <v>27170</v>
      </c>
      <c r="E56" s="295">
        <f>اربد!D129</f>
        <v>23218</v>
      </c>
      <c r="F56" s="295">
        <f>اربد!E129</f>
        <v>50388</v>
      </c>
      <c r="G56" s="21" t="s">
        <v>240</v>
      </c>
      <c r="H56" s="130"/>
      <c r="N56" s="18"/>
      <c r="O56" s="18"/>
      <c r="P56" s="18"/>
      <c r="Q56" s="18"/>
      <c r="R56" s="18"/>
    </row>
    <row r="57" spans="1:18" ht="17.25" customHeight="1" x14ac:dyDescent="0.25">
      <c r="A57" s="160"/>
      <c r="B57" s="143" t="s">
        <v>257</v>
      </c>
      <c r="C57" s="132"/>
      <c r="D57" s="295">
        <f>اربد!C136</f>
        <v>27198</v>
      </c>
      <c r="E57" s="295">
        <f>اربد!D136</f>
        <v>24625</v>
      </c>
      <c r="F57" s="295">
        <f>اربد!E136</f>
        <v>51823</v>
      </c>
      <c r="G57" s="25" t="s">
        <v>260</v>
      </c>
      <c r="H57" s="130"/>
      <c r="N57" s="18"/>
      <c r="O57" s="18"/>
      <c r="P57" s="18"/>
      <c r="Q57" s="18"/>
      <c r="R57" s="18"/>
    </row>
    <row r="58" spans="1:18" ht="17.25" customHeight="1" x14ac:dyDescent="0.25">
      <c r="A58" s="160"/>
      <c r="B58" s="143" t="s">
        <v>269</v>
      </c>
      <c r="C58" s="132"/>
      <c r="D58" s="295">
        <f>اربد!C145</f>
        <v>27477</v>
      </c>
      <c r="E58" s="295">
        <f>اربد!D145</f>
        <v>23072</v>
      </c>
      <c r="F58" s="295">
        <f>اربد!E145</f>
        <v>50549</v>
      </c>
      <c r="G58" s="21" t="s">
        <v>272</v>
      </c>
      <c r="H58" s="130"/>
      <c r="N58" s="18"/>
      <c r="O58" s="18"/>
      <c r="P58" s="18"/>
      <c r="Q58" s="18"/>
      <c r="R58" s="18"/>
    </row>
    <row r="59" spans="1:18" ht="17.25" customHeight="1" x14ac:dyDescent="0.25">
      <c r="A59" s="160"/>
      <c r="B59" s="143" t="s">
        <v>287</v>
      </c>
      <c r="C59" s="132"/>
      <c r="D59" s="295">
        <f>اربد!C158</f>
        <v>50190</v>
      </c>
      <c r="E59" s="295">
        <f>اربد!D158</f>
        <v>47745</v>
      </c>
      <c r="F59" s="295">
        <f>اربد!E158</f>
        <v>97935</v>
      </c>
      <c r="G59" s="21" t="s">
        <v>2051</v>
      </c>
      <c r="H59" s="130"/>
      <c r="N59" s="18"/>
      <c r="O59" s="18"/>
      <c r="P59" s="18"/>
      <c r="Q59" s="18"/>
      <c r="R59" s="18"/>
    </row>
    <row r="60" spans="1:18" ht="39.75" customHeight="1" x14ac:dyDescent="0.25">
      <c r="A60" s="160"/>
      <c r="B60" s="157" t="s">
        <v>2234</v>
      </c>
      <c r="C60" s="158"/>
      <c r="D60" s="310">
        <f>اربد!C160</f>
        <v>15612</v>
      </c>
      <c r="E60" s="310">
        <f>اربد!D160</f>
        <v>15651</v>
      </c>
      <c r="F60" s="310">
        <f>اربد!E160</f>
        <v>31263</v>
      </c>
      <c r="G60" s="87" t="s">
        <v>2244</v>
      </c>
      <c r="H60" s="130"/>
      <c r="N60" s="18"/>
      <c r="O60" s="18"/>
      <c r="P60" s="18"/>
      <c r="Q60" s="18"/>
      <c r="R60" s="18"/>
    </row>
    <row r="61" spans="1:18" ht="21" customHeight="1" thickBot="1" x14ac:dyDescent="0.3">
      <c r="A61" s="134" t="s">
        <v>54</v>
      </c>
      <c r="B61" s="134"/>
      <c r="C61" s="134"/>
      <c r="D61" s="297">
        <f>SUM(D42:D60)</f>
        <v>1143000</v>
      </c>
      <c r="E61" s="297">
        <f t="shared" ref="E61:F61" si="4">SUM(E42:E60)</f>
        <v>1067500</v>
      </c>
      <c r="F61" s="297">
        <f t="shared" si="4"/>
        <v>2210500</v>
      </c>
      <c r="G61" s="121" t="s">
        <v>55</v>
      </c>
      <c r="H61" s="121"/>
      <c r="N61" s="18"/>
      <c r="O61" s="18"/>
      <c r="P61" s="18"/>
      <c r="Q61" s="18"/>
      <c r="R61" s="18"/>
    </row>
    <row r="62" spans="1:18" ht="17.25" customHeight="1" thickTop="1" x14ac:dyDescent="0.25">
      <c r="A62" s="147" t="s">
        <v>2055</v>
      </c>
      <c r="B62" s="132" t="s">
        <v>314</v>
      </c>
      <c r="C62" s="132"/>
      <c r="D62" s="295">
        <f>المفرق!C18</f>
        <v>89780</v>
      </c>
      <c r="E62" s="295">
        <f>المفرق!D18</f>
        <v>82597</v>
      </c>
      <c r="F62" s="295">
        <f>المفرق!E18</f>
        <v>172377</v>
      </c>
      <c r="G62" s="27" t="s">
        <v>315</v>
      </c>
      <c r="H62" s="148" t="s">
        <v>2056</v>
      </c>
      <c r="N62" s="18"/>
      <c r="O62" s="18"/>
      <c r="P62" s="18"/>
      <c r="Q62" s="18"/>
      <c r="R62" s="18"/>
    </row>
    <row r="63" spans="1:18" ht="17.25" customHeight="1" x14ac:dyDescent="0.25">
      <c r="A63" s="147"/>
      <c r="B63" s="132" t="s">
        <v>334</v>
      </c>
      <c r="C63" s="132"/>
      <c r="D63" s="295">
        <f>المفرق!C45</f>
        <v>16960</v>
      </c>
      <c r="E63" s="295">
        <f>المفرق!D45</f>
        <v>15755</v>
      </c>
      <c r="F63" s="295">
        <f>المفرق!E45</f>
        <v>32715</v>
      </c>
      <c r="G63" s="21" t="s">
        <v>337</v>
      </c>
      <c r="H63" s="148"/>
      <c r="N63" s="18"/>
      <c r="O63" s="18"/>
      <c r="P63" s="18"/>
      <c r="Q63" s="18"/>
      <c r="R63" s="18"/>
    </row>
    <row r="64" spans="1:18" ht="17.25" customHeight="1" x14ac:dyDescent="0.25">
      <c r="A64" s="147"/>
      <c r="B64" s="132" t="s">
        <v>394</v>
      </c>
      <c r="C64" s="132"/>
      <c r="D64" s="295">
        <f>المفرق!C63</f>
        <v>25920</v>
      </c>
      <c r="E64" s="295">
        <f>المفرق!D63</f>
        <v>22860</v>
      </c>
      <c r="F64" s="295">
        <f>المفرق!E63</f>
        <v>48780</v>
      </c>
      <c r="G64" s="21" t="s">
        <v>2057</v>
      </c>
      <c r="H64" s="148"/>
      <c r="N64" s="18"/>
      <c r="O64" s="18"/>
      <c r="P64" s="18"/>
      <c r="Q64" s="18"/>
      <c r="R64" s="18"/>
    </row>
    <row r="65" spans="1:18" ht="17.25" customHeight="1" x14ac:dyDescent="0.25">
      <c r="A65" s="147"/>
      <c r="B65" s="132" t="s">
        <v>428</v>
      </c>
      <c r="C65" s="132"/>
      <c r="D65" s="295">
        <f>المفرق!C67</f>
        <v>12554</v>
      </c>
      <c r="E65" s="295">
        <f>المفرق!D67</f>
        <v>12644</v>
      </c>
      <c r="F65" s="295">
        <f>المفرق!E67</f>
        <v>25198</v>
      </c>
      <c r="G65" s="21" t="s">
        <v>2058</v>
      </c>
      <c r="H65" s="148"/>
      <c r="J65" s="18"/>
      <c r="K65" s="18"/>
      <c r="L65" s="18"/>
      <c r="N65" s="18"/>
      <c r="O65" s="18"/>
      <c r="P65" s="18"/>
      <c r="Q65" s="18"/>
      <c r="R65" s="18"/>
    </row>
    <row r="66" spans="1:18" ht="17.25" customHeight="1" x14ac:dyDescent="0.25">
      <c r="A66" s="147"/>
      <c r="B66" s="132" t="s">
        <v>436</v>
      </c>
      <c r="C66" s="132"/>
      <c r="D66" s="295">
        <f>المفرق!C77</f>
        <v>17354</v>
      </c>
      <c r="E66" s="295">
        <f>المفرق!D77</f>
        <v>17046</v>
      </c>
      <c r="F66" s="295">
        <f>المفرق!E77</f>
        <v>34400</v>
      </c>
      <c r="G66" s="21" t="s">
        <v>2059</v>
      </c>
      <c r="H66" s="148"/>
      <c r="N66" s="18"/>
      <c r="O66" s="18"/>
      <c r="P66" s="18"/>
      <c r="Q66" s="18"/>
      <c r="R66" s="18"/>
    </row>
    <row r="67" spans="1:18" ht="16.5" customHeight="1" x14ac:dyDescent="0.25">
      <c r="A67" s="147"/>
      <c r="B67" s="132" t="s">
        <v>454</v>
      </c>
      <c r="C67" s="132"/>
      <c r="D67" s="295">
        <f>المفرق!C82</f>
        <v>4360</v>
      </c>
      <c r="E67" s="295">
        <f>المفرق!D82</f>
        <v>4179</v>
      </c>
      <c r="F67" s="295">
        <f>المفرق!E82</f>
        <v>8539</v>
      </c>
      <c r="G67" s="21" t="s">
        <v>457</v>
      </c>
      <c r="H67" s="148"/>
      <c r="N67" s="18"/>
      <c r="O67" s="18"/>
      <c r="P67" s="18"/>
      <c r="Q67" s="18"/>
      <c r="R67" s="18"/>
    </row>
    <row r="68" spans="1:18" ht="17.25" customHeight="1" x14ac:dyDescent="0.25">
      <c r="A68" s="147"/>
      <c r="B68" s="132" t="s">
        <v>464</v>
      </c>
      <c r="C68" s="132"/>
      <c r="D68" s="295">
        <f>المفرق!C87</f>
        <v>27845</v>
      </c>
      <c r="E68" s="295">
        <f>المفرق!D87</f>
        <v>26145</v>
      </c>
      <c r="F68" s="295">
        <f>المفرق!E87</f>
        <v>53990</v>
      </c>
      <c r="G68" s="21" t="s">
        <v>467</v>
      </c>
      <c r="H68" s="148"/>
      <c r="N68" s="18"/>
      <c r="O68" s="18"/>
      <c r="P68" s="18"/>
      <c r="Q68" s="18"/>
      <c r="R68" s="18"/>
    </row>
    <row r="69" spans="1:18" ht="14.25" customHeight="1" x14ac:dyDescent="0.25">
      <c r="A69" s="147"/>
      <c r="B69" s="132" t="s">
        <v>475</v>
      </c>
      <c r="C69" s="132"/>
      <c r="D69" s="295">
        <f>المفرق!C97</f>
        <v>18410</v>
      </c>
      <c r="E69" s="295">
        <f>المفرق!D97</f>
        <v>17640</v>
      </c>
      <c r="F69" s="295">
        <f>المفرق!E97</f>
        <v>36050</v>
      </c>
      <c r="G69" s="21" t="s">
        <v>476</v>
      </c>
      <c r="H69" s="148"/>
      <c r="N69" s="18"/>
      <c r="O69" s="18"/>
      <c r="P69" s="18"/>
      <c r="Q69" s="18"/>
      <c r="R69" s="18"/>
    </row>
    <row r="70" spans="1:18" ht="17.25" customHeight="1" x14ac:dyDescent="0.25">
      <c r="A70" s="147"/>
      <c r="B70" s="132" t="s">
        <v>2060</v>
      </c>
      <c r="C70" s="132"/>
      <c r="D70" s="295">
        <f>المفرق!C106</f>
        <v>12312</v>
      </c>
      <c r="E70" s="295">
        <f>المفرق!D106</f>
        <v>11197</v>
      </c>
      <c r="F70" s="295">
        <f>المفرق!E106</f>
        <v>23509</v>
      </c>
      <c r="G70" s="21" t="s">
        <v>495</v>
      </c>
      <c r="H70" s="148"/>
      <c r="N70" s="18"/>
      <c r="O70" s="18"/>
      <c r="P70" s="18"/>
      <c r="Q70" s="18"/>
      <c r="R70" s="18"/>
    </row>
    <row r="71" spans="1:18" ht="17.25" customHeight="1" x14ac:dyDescent="0.25">
      <c r="A71" s="147"/>
      <c r="B71" s="132" t="s">
        <v>2061</v>
      </c>
      <c r="C71" s="132"/>
      <c r="D71" s="295">
        <f>المفرق!C116</f>
        <v>20100</v>
      </c>
      <c r="E71" s="295">
        <f>المفرق!D116</f>
        <v>18400</v>
      </c>
      <c r="F71" s="295">
        <f>المفرق!E116</f>
        <v>38500</v>
      </c>
      <c r="G71" s="21" t="s">
        <v>2062</v>
      </c>
      <c r="H71" s="148"/>
      <c r="N71" s="18"/>
      <c r="O71" s="18"/>
      <c r="P71" s="18"/>
      <c r="Q71" s="18"/>
      <c r="R71" s="18"/>
    </row>
    <row r="72" spans="1:18" ht="17.25" customHeight="1" x14ac:dyDescent="0.25">
      <c r="A72" s="147"/>
      <c r="B72" s="132" t="s">
        <v>2063</v>
      </c>
      <c r="C72" s="132"/>
      <c r="D72" s="295">
        <f>المفرق!C124</f>
        <v>12305</v>
      </c>
      <c r="E72" s="295">
        <f>المفرق!D124</f>
        <v>10960</v>
      </c>
      <c r="F72" s="295">
        <f>المفرق!E124</f>
        <v>23265</v>
      </c>
      <c r="G72" s="21" t="s">
        <v>2064</v>
      </c>
      <c r="H72" s="148"/>
      <c r="N72" s="18"/>
      <c r="O72" s="18"/>
      <c r="P72" s="18"/>
      <c r="Q72" s="18"/>
      <c r="R72" s="18"/>
    </row>
    <row r="73" spans="1:18" ht="18.75" customHeight="1" x14ac:dyDescent="0.25">
      <c r="A73" s="147"/>
      <c r="B73" s="132" t="s">
        <v>548</v>
      </c>
      <c r="C73" s="132"/>
      <c r="D73" s="295">
        <f>المفرق!C128</f>
        <v>8435</v>
      </c>
      <c r="E73" s="295">
        <f>المفرق!D128</f>
        <v>8345</v>
      </c>
      <c r="F73" s="295">
        <f>المفرق!E128</f>
        <v>16780</v>
      </c>
      <c r="G73" s="28" t="s">
        <v>2065</v>
      </c>
      <c r="H73" s="148"/>
      <c r="N73" s="18"/>
      <c r="O73" s="18"/>
      <c r="P73" s="18"/>
      <c r="Q73" s="18"/>
      <c r="R73" s="18"/>
    </row>
    <row r="74" spans="1:18" ht="19.5" customHeight="1" x14ac:dyDescent="0.25">
      <c r="A74" s="147"/>
      <c r="B74" s="132" t="s">
        <v>2066</v>
      </c>
      <c r="C74" s="132"/>
      <c r="D74" s="295">
        <f>المفرق!C137</f>
        <v>9480</v>
      </c>
      <c r="E74" s="295">
        <f>المفرق!D137</f>
        <v>8710</v>
      </c>
      <c r="F74" s="295">
        <f>المفرق!E137</f>
        <v>18190</v>
      </c>
      <c r="G74" s="21" t="s">
        <v>2067</v>
      </c>
      <c r="H74" s="148"/>
      <c r="N74" s="18"/>
      <c r="O74" s="18"/>
      <c r="P74" s="18"/>
      <c r="Q74" s="18"/>
      <c r="R74" s="18"/>
    </row>
    <row r="75" spans="1:18" ht="17.25" customHeight="1" x14ac:dyDescent="0.25">
      <c r="A75" s="147"/>
      <c r="B75" s="132" t="s">
        <v>570</v>
      </c>
      <c r="C75" s="132"/>
      <c r="D75" s="295">
        <f>المفرق!C155</f>
        <v>7615</v>
      </c>
      <c r="E75" s="295">
        <f>المفرق!D155</f>
        <v>7345</v>
      </c>
      <c r="F75" s="295">
        <f>المفرق!E155</f>
        <v>14960</v>
      </c>
      <c r="G75" s="21" t="s">
        <v>2068</v>
      </c>
      <c r="H75" s="148"/>
      <c r="N75" s="18"/>
      <c r="O75" s="18"/>
      <c r="P75" s="18"/>
      <c r="Q75" s="18"/>
      <c r="R75" s="18"/>
    </row>
    <row r="76" spans="1:18" ht="19.5" customHeight="1" x14ac:dyDescent="0.25">
      <c r="A76" s="147"/>
      <c r="B76" s="132" t="s">
        <v>604</v>
      </c>
      <c r="C76" s="132"/>
      <c r="D76" s="295">
        <f>المفرق!C166</f>
        <v>15179</v>
      </c>
      <c r="E76" s="295">
        <f>المفرق!D166</f>
        <v>13218</v>
      </c>
      <c r="F76" s="295">
        <f>المفرق!E166</f>
        <v>28397</v>
      </c>
      <c r="G76" s="21" t="s">
        <v>2069</v>
      </c>
      <c r="H76" s="148"/>
      <c r="N76" s="18"/>
      <c r="O76" s="18"/>
      <c r="P76" s="18"/>
      <c r="Q76" s="18"/>
      <c r="R76" s="18"/>
    </row>
    <row r="77" spans="1:18" ht="19.5" customHeight="1" x14ac:dyDescent="0.25">
      <c r="A77" s="147"/>
      <c r="B77" s="132" t="s">
        <v>623</v>
      </c>
      <c r="C77" s="132"/>
      <c r="D77" s="295">
        <f>المفرق!C173</f>
        <v>5345</v>
      </c>
      <c r="E77" s="295">
        <f>المفرق!D173</f>
        <v>4915</v>
      </c>
      <c r="F77" s="295">
        <f>المفرق!E173</f>
        <v>10260</v>
      </c>
      <c r="G77" s="21" t="s">
        <v>2072</v>
      </c>
      <c r="H77" s="148"/>
      <c r="N77" s="18"/>
      <c r="O77" s="18"/>
      <c r="P77" s="18"/>
      <c r="Q77" s="18"/>
      <c r="R77" s="18"/>
    </row>
    <row r="78" spans="1:18" ht="16.5" customHeight="1" x14ac:dyDescent="0.25">
      <c r="A78" s="147"/>
      <c r="B78" s="132" t="s">
        <v>635</v>
      </c>
      <c r="C78" s="132"/>
      <c r="D78" s="295">
        <f>المفرق!C179</f>
        <v>4604</v>
      </c>
      <c r="E78" s="295">
        <f>المفرق!D179</f>
        <v>4576</v>
      </c>
      <c r="F78" s="295">
        <f>المفرق!E179</f>
        <v>9180</v>
      </c>
      <c r="G78" s="21" t="s">
        <v>2070</v>
      </c>
      <c r="H78" s="148"/>
      <c r="N78" s="18"/>
      <c r="O78" s="18"/>
      <c r="P78" s="18"/>
      <c r="Q78" s="18"/>
      <c r="R78" s="18"/>
    </row>
    <row r="79" spans="1:18" ht="18.75" customHeight="1" x14ac:dyDescent="0.25">
      <c r="A79" s="147"/>
      <c r="B79" s="132" t="s">
        <v>644</v>
      </c>
      <c r="C79" s="132"/>
      <c r="D79" s="295">
        <f>المفرق!C182</f>
        <v>1787</v>
      </c>
      <c r="E79" s="295">
        <f>المفرق!D182</f>
        <v>1696</v>
      </c>
      <c r="F79" s="295">
        <f>المفرق!E182</f>
        <v>3483</v>
      </c>
      <c r="G79" s="21" t="s">
        <v>2071</v>
      </c>
      <c r="H79" s="148"/>
      <c r="N79" s="18"/>
      <c r="O79" s="18"/>
      <c r="P79" s="18"/>
      <c r="Q79" s="18"/>
      <c r="R79" s="18"/>
    </row>
    <row r="80" spans="1:18" ht="16.5" customHeight="1" x14ac:dyDescent="0.25">
      <c r="A80" s="147"/>
      <c r="B80" s="132" t="s">
        <v>2235</v>
      </c>
      <c r="C80" s="132" t="s">
        <v>2086</v>
      </c>
      <c r="D80" s="295">
        <f>المفرق!C184</f>
        <v>43955</v>
      </c>
      <c r="E80" s="295">
        <f>المفرق!D184</f>
        <v>44272</v>
      </c>
      <c r="F80" s="295">
        <f>المفرق!E184</f>
        <v>88227</v>
      </c>
      <c r="G80" s="21" t="s">
        <v>2245</v>
      </c>
      <c r="H80" s="148"/>
      <c r="N80" s="18"/>
      <c r="O80" s="18"/>
      <c r="P80" s="18"/>
      <c r="Q80" s="18"/>
      <c r="R80" s="18"/>
    </row>
    <row r="81" spans="1:18" ht="21" customHeight="1" thickBot="1" x14ac:dyDescent="0.3">
      <c r="A81" s="134" t="s">
        <v>54</v>
      </c>
      <c r="B81" s="134"/>
      <c r="C81" s="134"/>
      <c r="D81" s="297">
        <f>SUM(D62:D80)</f>
        <v>354300</v>
      </c>
      <c r="E81" s="297">
        <f t="shared" ref="E81:F81" si="5">SUM(E62:E80)</f>
        <v>332500</v>
      </c>
      <c r="F81" s="297">
        <f t="shared" si="5"/>
        <v>686800</v>
      </c>
      <c r="G81" s="121" t="s">
        <v>55</v>
      </c>
      <c r="H81" s="121"/>
      <c r="N81" s="18"/>
      <c r="O81" s="18"/>
      <c r="P81" s="18"/>
      <c r="Q81" s="18"/>
      <c r="R81" s="18"/>
    </row>
    <row r="82" spans="1:18" ht="19.5" customHeight="1" thickTop="1" x14ac:dyDescent="0.25">
      <c r="A82" s="147" t="s">
        <v>2073</v>
      </c>
      <c r="B82" s="132" t="s">
        <v>651</v>
      </c>
      <c r="C82" s="132"/>
      <c r="D82" s="295">
        <f>جرش!C26</f>
        <v>64984</v>
      </c>
      <c r="E82" s="295">
        <f>جرش!D26</f>
        <v>58553</v>
      </c>
      <c r="F82" s="295">
        <f>جرش!E26</f>
        <v>123537</v>
      </c>
      <c r="G82" s="21" t="s">
        <v>654</v>
      </c>
      <c r="H82" s="130" t="s">
        <v>2074</v>
      </c>
      <c r="N82" s="18"/>
      <c r="O82" s="18"/>
      <c r="P82" s="18"/>
      <c r="Q82" s="18"/>
      <c r="R82" s="18"/>
    </row>
    <row r="83" spans="1:18" ht="19.5" customHeight="1" x14ac:dyDescent="0.25">
      <c r="A83" s="147"/>
      <c r="B83" s="132" t="s">
        <v>693</v>
      </c>
      <c r="C83" s="132"/>
      <c r="D83" s="295">
        <f>جرش!C35</f>
        <v>24280</v>
      </c>
      <c r="E83" s="295">
        <f>جرش!D35</f>
        <v>21834</v>
      </c>
      <c r="F83" s="295">
        <f>جرش!E35</f>
        <v>46114</v>
      </c>
      <c r="G83" s="21" t="s">
        <v>696</v>
      </c>
      <c r="H83" s="130"/>
      <c r="N83" s="18"/>
      <c r="O83" s="18"/>
      <c r="P83" s="18"/>
      <c r="Q83" s="18"/>
      <c r="R83" s="18"/>
    </row>
    <row r="84" spans="1:18" ht="19.5" customHeight="1" x14ac:dyDescent="0.25">
      <c r="A84" s="147"/>
      <c r="B84" s="132" t="s">
        <v>707</v>
      </c>
      <c r="C84" s="132"/>
      <c r="D84" s="295">
        <f>جرش!C42</f>
        <v>11100</v>
      </c>
      <c r="E84" s="295">
        <f>جرش!D42</f>
        <v>10005</v>
      </c>
      <c r="F84" s="295">
        <f>جرش!E42</f>
        <v>21105</v>
      </c>
      <c r="G84" s="21" t="s">
        <v>710</v>
      </c>
      <c r="H84" s="130"/>
      <c r="N84" s="18"/>
      <c r="O84" s="18"/>
      <c r="P84" s="18"/>
      <c r="Q84" s="18"/>
      <c r="R84" s="18"/>
    </row>
    <row r="85" spans="1:18" ht="15" customHeight="1" x14ac:dyDescent="0.25">
      <c r="A85" s="147"/>
      <c r="B85" s="132" t="s">
        <v>721</v>
      </c>
      <c r="C85" s="132"/>
      <c r="D85" s="295">
        <f>جرش!C50</f>
        <v>14272</v>
      </c>
      <c r="E85" s="295">
        <f>جرش!D50</f>
        <v>14015</v>
      </c>
      <c r="F85" s="295">
        <f>جرش!E50</f>
        <v>28287</v>
      </c>
      <c r="G85" s="21" t="s">
        <v>724</v>
      </c>
      <c r="H85" s="130"/>
      <c r="N85" s="18"/>
      <c r="O85" s="18"/>
      <c r="P85" s="18"/>
      <c r="Q85" s="18"/>
      <c r="R85" s="18"/>
    </row>
    <row r="86" spans="1:18" ht="15" customHeight="1" x14ac:dyDescent="0.25">
      <c r="A86" s="147"/>
      <c r="B86" s="132" t="s">
        <v>737</v>
      </c>
      <c r="C86" s="132"/>
      <c r="D86" s="295">
        <f>جرش!C60</f>
        <v>7939</v>
      </c>
      <c r="E86" s="295">
        <f>جرش!D60</f>
        <v>7509</v>
      </c>
      <c r="F86" s="295">
        <f>جرش!E60</f>
        <v>15448</v>
      </c>
      <c r="G86" s="21" t="s">
        <v>740</v>
      </c>
      <c r="H86" s="130"/>
      <c r="J86" s="18"/>
      <c r="K86" s="18"/>
      <c r="L86" s="18"/>
      <c r="N86" s="18"/>
      <c r="O86" s="18"/>
      <c r="P86" s="18"/>
      <c r="Q86" s="18"/>
      <c r="R86" s="18"/>
    </row>
    <row r="87" spans="1:18" ht="19.5" customHeight="1" x14ac:dyDescent="0.25">
      <c r="A87" s="147"/>
      <c r="B87" s="132" t="s">
        <v>2236</v>
      </c>
      <c r="C87" s="132"/>
      <c r="D87" s="295">
        <f>جرش!C63</f>
        <v>31425</v>
      </c>
      <c r="E87" s="295">
        <f>جرش!D63</f>
        <v>30084</v>
      </c>
      <c r="F87" s="295">
        <f>جرش!E63</f>
        <v>61509</v>
      </c>
      <c r="G87" s="26" t="s">
        <v>2265</v>
      </c>
      <c r="H87" s="130"/>
      <c r="N87" s="18"/>
      <c r="O87" s="18"/>
      <c r="P87" s="18"/>
      <c r="Q87" s="18"/>
      <c r="R87" s="18"/>
    </row>
    <row r="88" spans="1:18" ht="23.25" customHeight="1" thickBot="1" x14ac:dyDescent="0.3">
      <c r="A88" s="134" t="s">
        <v>54</v>
      </c>
      <c r="B88" s="134"/>
      <c r="C88" s="134"/>
      <c r="D88" s="297">
        <f>SUM(D82:D87)</f>
        <v>154000</v>
      </c>
      <c r="E88" s="297">
        <f t="shared" ref="E88:F88" si="6">SUM(E82:E87)</f>
        <v>142000</v>
      </c>
      <c r="F88" s="297">
        <f t="shared" si="6"/>
        <v>296000</v>
      </c>
      <c r="G88" s="121" t="s">
        <v>55</v>
      </c>
      <c r="H88" s="121"/>
      <c r="N88" s="18"/>
      <c r="O88" s="18"/>
      <c r="P88" s="18"/>
      <c r="Q88" s="18"/>
      <c r="R88" s="18"/>
    </row>
    <row r="89" spans="1:18" ht="18" customHeight="1" thickTop="1" x14ac:dyDescent="0.25">
      <c r="A89" s="147" t="s">
        <v>2075</v>
      </c>
      <c r="B89" s="132" t="s">
        <v>2076</v>
      </c>
      <c r="C89" s="132"/>
      <c r="D89" s="295">
        <f>عجلون!C31</f>
        <v>38598</v>
      </c>
      <c r="E89" s="295">
        <f>عجلون!D31</f>
        <v>35245</v>
      </c>
      <c r="F89" s="295">
        <f>عجلون!E31</f>
        <v>73843</v>
      </c>
      <c r="G89" s="21" t="s">
        <v>765</v>
      </c>
      <c r="H89" s="130" t="s">
        <v>2077</v>
      </c>
      <c r="N89" s="18"/>
      <c r="O89" s="18"/>
      <c r="P89" s="18"/>
      <c r="Q89" s="18"/>
      <c r="R89" s="18"/>
    </row>
    <row r="90" spans="1:18" ht="18" customHeight="1" x14ac:dyDescent="0.25">
      <c r="A90" s="147"/>
      <c r="B90" s="132" t="s">
        <v>2078</v>
      </c>
      <c r="C90" s="132"/>
      <c r="D90" s="295">
        <f>عجلون!C42</f>
        <v>24655</v>
      </c>
      <c r="E90" s="295">
        <f>عجلون!D42</f>
        <v>23125</v>
      </c>
      <c r="F90" s="295">
        <f>عجلون!E42</f>
        <v>47780</v>
      </c>
      <c r="G90" s="21" t="s">
        <v>2079</v>
      </c>
      <c r="H90" s="130"/>
      <c r="N90" s="18"/>
      <c r="O90" s="18"/>
      <c r="P90" s="18"/>
      <c r="Q90" s="18"/>
      <c r="R90" s="18"/>
    </row>
    <row r="91" spans="1:18" ht="16.5" customHeight="1" x14ac:dyDescent="0.25">
      <c r="A91" s="147"/>
      <c r="B91" s="132" t="s">
        <v>834</v>
      </c>
      <c r="C91" s="132"/>
      <c r="D91" s="295">
        <f>عجلون!C46</f>
        <v>20258</v>
      </c>
      <c r="E91" s="295">
        <f>عجلون!D46</f>
        <v>19600</v>
      </c>
      <c r="F91" s="295">
        <f>عجلون!E46</f>
        <v>39858</v>
      </c>
      <c r="G91" s="21" t="s">
        <v>837</v>
      </c>
      <c r="H91" s="130"/>
      <c r="N91" s="18"/>
      <c r="O91" s="18"/>
      <c r="P91" s="18"/>
      <c r="Q91" s="18"/>
      <c r="R91" s="18"/>
    </row>
    <row r="92" spans="1:18" ht="16.5" customHeight="1" x14ac:dyDescent="0.25">
      <c r="A92" s="147"/>
      <c r="B92" s="132" t="s">
        <v>842</v>
      </c>
      <c r="C92" s="132"/>
      <c r="D92" s="295">
        <f>عجلون!C52</f>
        <v>15844</v>
      </c>
      <c r="E92" s="295">
        <f>عجلون!D52</f>
        <v>15420</v>
      </c>
      <c r="F92" s="295">
        <f>عجلون!E52</f>
        <v>31264</v>
      </c>
      <c r="G92" s="21" t="s">
        <v>845</v>
      </c>
      <c r="H92" s="130"/>
      <c r="N92" s="18"/>
      <c r="O92" s="18"/>
      <c r="P92" s="18"/>
      <c r="Q92" s="18"/>
      <c r="R92" s="18"/>
    </row>
    <row r="93" spans="1:18" ht="15" customHeight="1" x14ac:dyDescent="0.25">
      <c r="A93" s="147"/>
      <c r="B93" s="132" t="s">
        <v>854</v>
      </c>
      <c r="C93" s="132"/>
      <c r="D93" s="295">
        <f>عجلون!C61</f>
        <v>13945</v>
      </c>
      <c r="E93" s="295">
        <f>عجلون!D61</f>
        <v>13210</v>
      </c>
      <c r="F93" s="295">
        <f>عجلون!E61</f>
        <v>27155</v>
      </c>
      <c r="G93" s="21" t="s">
        <v>857</v>
      </c>
      <c r="H93" s="130"/>
      <c r="N93" s="18"/>
      <c r="O93" s="18"/>
      <c r="P93" s="18"/>
      <c r="Q93" s="18"/>
      <c r="R93" s="18"/>
    </row>
    <row r="94" spans="1:18" ht="19.5" customHeight="1" thickBot="1" x14ac:dyDescent="0.3">
      <c r="A94" s="134" t="s">
        <v>54</v>
      </c>
      <c r="B94" s="134"/>
      <c r="C94" s="134"/>
      <c r="D94" s="297">
        <f>SUM(D89:D93)</f>
        <v>113300</v>
      </c>
      <c r="E94" s="297">
        <f t="shared" ref="E94:F94" si="7">SUM(E89:E93)</f>
        <v>106600</v>
      </c>
      <c r="F94" s="297">
        <f t="shared" si="7"/>
        <v>219900</v>
      </c>
      <c r="G94" s="121" t="s">
        <v>55</v>
      </c>
      <c r="H94" s="121"/>
      <c r="N94" s="18"/>
      <c r="O94" s="18"/>
      <c r="P94" s="18"/>
      <c r="Q94" s="18"/>
      <c r="R94" s="18"/>
    </row>
    <row r="95" spans="1:18" ht="18" customHeight="1" thickTop="1" x14ac:dyDescent="0.25">
      <c r="A95" s="163" t="s">
        <v>1982</v>
      </c>
      <c r="B95" s="164" t="s">
        <v>1531</v>
      </c>
      <c r="C95" s="164"/>
      <c r="D95" s="311">
        <f>الكرك!C41</f>
        <v>66525</v>
      </c>
      <c r="E95" s="311">
        <f>الكرك!D41</f>
        <v>60075</v>
      </c>
      <c r="F95" s="311">
        <f>الكرك!E41</f>
        <v>126600</v>
      </c>
      <c r="G95" s="92" t="s">
        <v>1534</v>
      </c>
      <c r="H95" s="165" t="s">
        <v>1983</v>
      </c>
      <c r="J95" s="18"/>
      <c r="K95" s="18"/>
      <c r="L95" s="18"/>
      <c r="N95" s="18"/>
      <c r="O95" s="18"/>
      <c r="P95" s="18"/>
      <c r="Q95" s="18"/>
      <c r="R95" s="18"/>
    </row>
    <row r="96" spans="1:18" ht="12.75" customHeight="1" x14ac:dyDescent="0.25">
      <c r="A96" s="147"/>
      <c r="B96" s="132" t="s">
        <v>2111</v>
      </c>
      <c r="C96" s="132"/>
      <c r="D96" s="295">
        <f>الكرك!C45</f>
        <v>5125</v>
      </c>
      <c r="E96" s="295">
        <f>الكرك!D45</f>
        <v>5055</v>
      </c>
      <c r="F96" s="295">
        <f>الكرك!E45</f>
        <v>10180</v>
      </c>
      <c r="G96" s="21" t="s">
        <v>1600</v>
      </c>
      <c r="H96" s="130"/>
      <c r="N96" s="18"/>
      <c r="O96" s="18"/>
      <c r="P96" s="18"/>
      <c r="Q96" s="18"/>
      <c r="R96" s="18"/>
    </row>
    <row r="97" spans="1:18" ht="17.25" customHeight="1" x14ac:dyDescent="0.25">
      <c r="A97" s="147"/>
      <c r="B97" s="132" t="s">
        <v>1984</v>
      </c>
      <c r="C97" s="132"/>
      <c r="D97" s="295">
        <f>الكرك!C71</f>
        <v>43805</v>
      </c>
      <c r="E97" s="295">
        <f>الكرك!D71</f>
        <v>40195</v>
      </c>
      <c r="F97" s="295">
        <f>الكرك!E71</f>
        <v>84000</v>
      </c>
      <c r="G97" s="21" t="s">
        <v>1985</v>
      </c>
      <c r="H97" s="130"/>
      <c r="N97" s="18"/>
      <c r="O97" s="18"/>
      <c r="P97" s="18"/>
      <c r="Q97" s="18"/>
      <c r="R97" s="18"/>
    </row>
    <row r="98" spans="1:18" ht="15.75" x14ac:dyDescent="0.25">
      <c r="A98" s="147"/>
      <c r="B98" s="132" t="s">
        <v>1653</v>
      </c>
      <c r="C98" s="132"/>
      <c r="D98" s="295">
        <f>الكرك!C81</f>
        <v>14005</v>
      </c>
      <c r="E98" s="295">
        <f>الكرك!D81</f>
        <v>12905</v>
      </c>
      <c r="F98" s="295">
        <f>الكرك!E81</f>
        <v>26910</v>
      </c>
      <c r="G98" s="21" t="s">
        <v>1986</v>
      </c>
      <c r="H98" s="130"/>
      <c r="N98" s="18"/>
      <c r="O98" s="18"/>
      <c r="P98" s="18"/>
      <c r="Q98" s="18"/>
      <c r="R98" s="18"/>
    </row>
    <row r="99" spans="1:18" ht="15.75" customHeight="1" x14ac:dyDescent="0.25">
      <c r="A99" s="147"/>
      <c r="B99" s="132" t="s">
        <v>1671</v>
      </c>
      <c r="C99" s="132"/>
      <c r="D99" s="295">
        <f>الكرك!C89</f>
        <v>4990</v>
      </c>
      <c r="E99" s="295">
        <f>الكرك!D89</f>
        <v>4825</v>
      </c>
      <c r="F99" s="295">
        <f>الكرك!E89</f>
        <v>9815</v>
      </c>
      <c r="G99" s="21" t="s">
        <v>1673</v>
      </c>
      <c r="H99" s="130"/>
      <c r="N99" s="18"/>
      <c r="O99" s="18"/>
      <c r="P99" s="18"/>
      <c r="Q99" s="18"/>
      <c r="R99" s="18"/>
    </row>
    <row r="100" spans="1:18" ht="16.5" customHeight="1" x14ac:dyDescent="0.25">
      <c r="A100" s="147"/>
      <c r="B100" s="132" t="s">
        <v>1987</v>
      </c>
      <c r="C100" s="132"/>
      <c r="D100" s="295">
        <f>الكرك!C96</f>
        <v>10660</v>
      </c>
      <c r="E100" s="295">
        <f>الكرك!D96</f>
        <v>10325</v>
      </c>
      <c r="F100" s="295">
        <f>الكرك!E96</f>
        <v>20985</v>
      </c>
      <c r="G100" s="21" t="s">
        <v>1687</v>
      </c>
      <c r="H100" s="130"/>
      <c r="N100" s="18"/>
      <c r="O100" s="18"/>
      <c r="P100" s="18"/>
      <c r="Q100" s="18"/>
      <c r="R100" s="18"/>
    </row>
    <row r="101" spans="1:18" ht="18.75" customHeight="1" x14ac:dyDescent="0.25">
      <c r="A101" s="147"/>
      <c r="B101" s="132" t="s">
        <v>1697</v>
      </c>
      <c r="C101" s="132"/>
      <c r="D101" s="295">
        <f>الكرك!C109</f>
        <v>17720</v>
      </c>
      <c r="E101" s="295">
        <f>الكرك!D109</f>
        <v>17070</v>
      </c>
      <c r="F101" s="295">
        <f>الكرك!E109</f>
        <v>34790</v>
      </c>
      <c r="G101" s="21" t="s">
        <v>1700</v>
      </c>
      <c r="H101" s="130"/>
      <c r="J101" s="18"/>
      <c r="K101" s="18"/>
      <c r="L101" s="18"/>
      <c r="N101" s="18"/>
      <c r="O101" s="18"/>
      <c r="P101" s="18"/>
      <c r="Q101" s="18"/>
      <c r="R101" s="18"/>
    </row>
    <row r="102" spans="1:18" ht="16.5" customHeight="1" x14ac:dyDescent="0.25">
      <c r="A102" s="147"/>
      <c r="B102" s="132" t="s">
        <v>2115</v>
      </c>
      <c r="C102" s="132"/>
      <c r="D102" s="295">
        <f>الكرك!C121</f>
        <v>36130</v>
      </c>
      <c r="E102" s="295">
        <f>الكرك!D121</f>
        <v>32385</v>
      </c>
      <c r="F102" s="295">
        <f>الكرك!E121</f>
        <v>68515</v>
      </c>
      <c r="G102" s="21" t="s">
        <v>2116</v>
      </c>
      <c r="H102" s="130"/>
      <c r="N102" s="18"/>
      <c r="O102" s="18"/>
      <c r="P102" s="18"/>
      <c r="Q102" s="18"/>
      <c r="R102" s="18"/>
    </row>
    <row r="103" spans="1:18" ht="19.5" customHeight="1" x14ac:dyDescent="0.25">
      <c r="A103" s="147"/>
      <c r="B103" s="132" t="s">
        <v>1744</v>
      </c>
      <c r="C103" s="132"/>
      <c r="D103" s="295">
        <f>الكرك!C123</f>
        <v>5359</v>
      </c>
      <c r="E103" s="295">
        <f>الكرك!D123</f>
        <v>3469</v>
      </c>
      <c r="F103" s="295">
        <f>الكرك!E123</f>
        <v>8828</v>
      </c>
      <c r="G103" s="21" t="s">
        <v>1745</v>
      </c>
      <c r="H103" s="130"/>
      <c r="N103" s="18"/>
      <c r="O103" s="18"/>
      <c r="P103" s="18"/>
      <c r="Q103" s="18"/>
      <c r="R103" s="18"/>
    </row>
    <row r="104" spans="1:18" ht="16.5" customHeight="1" x14ac:dyDescent="0.25">
      <c r="A104" s="147"/>
      <c r="B104" s="132" t="s">
        <v>1746</v>
      </c>
      <c r="C104" s="132"/>
      <c r="D104" s="295">
        <f>الكرك!C126</f>
        <v>2381</v>
      </c>
      <c r="E104" s="295">
        <f>الكرك!D126</f>
        <v>2396</v>
      </c>
      <c r="F104" s="295">
        <f>الكرك!E126</f>
        <v>4777</v>
      </c>
      <c r="G104" s="21" t="s">
        <v>1988</v>
      </c>
      <c r="H104" s="130"/>
      <c r="N104" s="18"/>
      <c r="O104" s="18"/>
      <c r="P104" s="18"/>
      <c r="Q104" s="18"/>
      <c r="R104" s="18"/>
    </row>
    <row r="105" spans="1:18" ht="21" customHeight="1" x14ac:dyDescent="0.25">
      <c r="A105" s="161" t="s">
        <v>54</v>
      </c>
      <c r="B105" s="161"/>
      <c r="C105" s="161"/>
      <c r="D105" s="312">
        <f>SUM(D95:D104)</f>
        <v>206700</v>
      </c>
      <c r="E105" s="312">
        <f t="shared" ref="E105:F105" si="8">SUM(E95:E104)</f>
        <v>188700</v>
      </c>
      <c r="F105" s="312">
        <f t="shared" si="8"/>
        <v>395400</v>
      </c>
      <c r="G105" s="162" t="s">
        <v>55</v>
      </c>
      <c r="H105" s="162"/>
      <c r="N105" s="18"/>
      <c r="O105" s="18"/>
      <c r="P105" s="18"/>
      <c r="Q105" s="18"/>
      <c r="R105" s="18"/>
    </row>
    <row r="106" spans="1:18" ht="24" customHeight="1" x14ac:dyDescent="0.25">
      <c r="A106" s="166" t="s">
        <v>1989</v>
      </c>
      <c r="B106" s="142" t="s">
        <v>1990</v>
      </c>
      <c r="C106" s="142"/>
      <c r="D106" s="309">
        <f>الطفيلة!C31</f>
        <v>39966</v>
      </c>
      <c r="E106" s="309">
        <f>الطفيلة!D31</f>
        <v>35913</v>
      </c>
      <c r="F106" s="309">
        <f>الطفيلة!E31</f>
        <v>75879</v>
      </c>
      <c r="G106" s="65" t="s">
        <v>1755</v>
      </c>
      <c r="H106" s="156" t="s">
        <v>1991</v>
      </c>
      <c r="N106" s="18"/>
      <c r="O106" s="18"/>
      <c r="P106" s="18"/>
      <c r="Q106" s="18"/>
      <c r="R106" s="18"/>
    </row>
    <row r="107" spans="1:18" ht="24.75" customHeight="1" x14ac:dyDescent="0.25">
      <c r="A107" s="147"/>
      <c r="B107" s="132" t="s">
        <v>1807</v>
      </c>
      <c r="C107" s="132"/>
      <c r="D107" s="295">
        <f>الطفيلة!C37</f>
        <v>10416</v>
      </c>
      <c r="E107" s="295">
        <f>الطفيلة!D37</f>
        <v>9691</v>
      </c>
      <c r="F107" s="295">
        <f>الطفيلة!E37</f>
        <v>20107</v>
      </c>
      <c r="G107" s="28" t="s">
        <v>1808</v>
      </c>
      <c r="H107" s="130"/>
      <c r="N107" s="18"/>
      <c r="O107" s="18"/>
      <c r="P107" s="18"/>
      <c r="Q107" s="18"/>
      <c r="R107" s="18"/>
    </row>
    <row r="108" spans="1:18" ht="25.5" customHeight="1" x14ac:dyDescent="0.25">
      <c r="A108" s="147"/>
      <c r="B108" s="132" t="s">
        <v>1992</v>
      </c>
      <c r="C108" s="132"/>
      <c r="D108" s="295">
        <f>الطفيلة!C41</f>
        <v>5854</v>
      </c>
      <c r="E108" s="295">
        <f>الطفيلة!D41</f>
        <v>5579</v>
      </c>
      <c r="F108" s="295">
        <f>الطفيلة!E41</f>
        <v>11433</v>
      </c>
      <c r="G108" s="28" t="s">
        <v>1993</v>
      </c>
      <c r="H108" s="130"/>
      <c r="N108" s="18"/>
      <c r="O108" s="18"/>
      <c r="P108" s="18"/>
      <c r="Q108" s="18"/>
      <c r="R108" s="18"/>
    </row>
    <row r="109" spans="1:18" ht="21" customHeight="1" x14ac:dyDescent="0.25">
      <c r="A109" s="167"/>
      <c r="B109" s="133" t="s">
        <v>1823</v>
      </c>
      <c r="C109" s="133"/>
      <c r="D109" s="296">
        <f>الطفيلة!C45</f>
        <v>6764</v>
      </c>
      <c r="E109" s="296">
        <f>الطفيلة!D45</f>
        <v>6117</v>
      </c>
      <c r="F109" s="296">
        <f>الطفيلة!E45</f>
        <v>12881</v>
      </c>
      <c r="G109" s="91" t="s">
        <v>1994</v>
      </c>
      <c r="H109" s="131"/>
      <c r="N109" s="18"/>
      <c r="O109" s="18"/>
      <c r="P109" s="18"/>
      <c r="Q109" s="18"/>
      <c r="R109" s="18"/>
    </row>
    <row r="110" spans="1:18" ht="21" customHeight="1" thickBot="1" x14ac:dyDescent="0.3">
      <c r="A110" s="134" t="s">
        <v>54</v>
      </c>
      <c r="B110" s="134"/>
      <c r="C110" s="134"/>
      <c r="D110" s="297">
        <f>SUM(D106:D109)</f>
        <v>63000</v>
      </c>
      <c r="E110" s="297">
        <f t="shared" ref="E110:F110" si="9">SUM(E106:E109)</f>
        <v>57300</v>
      </c>
      <c r="F110" s="297">
        <f t="shared" si="9"/>
        <v>120300</v>
      </c>
      <c r="G110" s="121" t="s">
        <v>55</v>
      </c>
      <c r="H110" s="121"/>
      <c r="N110" s="18"/>
      <c r="O110" s="18"/>
      <c r="P110" s="18"/>
      <c r="Q110" s="18"/>
      <c r="R110" s="18"/>
    </row>
    <row r="111" spans="1:18" ht="21" customHeight="1" thickTop="1" x14ac:dyDescent="0.25">
      <c r="A111" s="147" t="s">
        <v>1995</v>
      </c>
      <c r="B111" s="132" t="s">
        <v>1996</v>
      </c>
      <c r="C111" s="132"/>
      <c r="D111" s="295">
        <f>معان!C17</f>
        <v>21745</v>
      </c>
      <c r="E111" s="295">
        <f>معان!D17</f>
        <v>20750</v>
      </c>
      <c r="F111" s="295">
        <f>معان!E17</f>
        <v>42495</v>
      </c>
      <c r="G111" s="21" t="s">
        <v>1830</v>
      </c>
      <c r="H111" s="130" t="s">
        <v>1997</v>
      </c>
      <c r="N111" s="18"/>
      <c r="O111" s="18"/>
      <c r="P111" s="18"/>
      <c r="Q111" s="18"/>
      <c r="R111" s="18"/>
    </row>
    <row r="112" spans="1:18" ht="21" customHeight="1" x14ac:dyDescent="0.25">
      <c r="A112" s="147"/>
      <c r="B112" s="132" t="s">
        <v>1998</v>
      </c>
      <c r="C112" s="132"/>
      <c r="D112" s="295">
        <f>معان!C23</f>
        <v>27885</v>
      </c>
      <c r="E112" s="295">
        <f>معان!D23</f>
        <v>24205</v>
      </c>
      <c r="F112" s="295">
        <f>معان!E23</f>
        <v>52090</v>
      </c>
      <c r="G112" s="21" t="s">
        <v>1999</v>
      </c>
      <c r="H112" s="130"/>
      <c r="N112" s="18"/>
      <c r="O112" s="18"/>
      <c r="P112" s="18"/>
      <c r="Q112" s="18"/>
      <c r="R112" s="18"/>
    </row>
    <row r="113" spans="1:18" ht="21" customHeight="1" x14ac:dyDescent="0.25">
      <c r="A113" s="147"/>
      <c r="B113" s="132" t="s">
        <v>2000</v>
      </c>
      <c r="C113" s="132"/>
      <c r="D113" s="295">
        <f>معان!C27</f>
        <v>11300</v>
      </c>
      <c r="E113" s="295">
        <f>معان!D27</f>
        <v>10365</v>
      </c>
      <c r="F113" s="295">
        <f>معان!E27</f>
        <v>21665</v>
      </c>
      <c r="G113" s="21" t="s">
        <v>2001</v>
      </c>
      <c r="H113" s="130"/>
      <c r="N113" s="18"/>
      <c r="O113" s="18"/>
      <c r="P113" s="18"/>
      <c r="Q113" s="18"/>
      <c r="R113" s="18"/>
    </row>
    <row r="114" spans="1:18" ht="21" customHeight="1" x14ac:dyDescent="0.25">
      <c r="A114" s="147"/>
      <c r="B114" s="132" t="s">
        <v>1865</v>
      </c>
      <c r="C114" s="132"/>
      <c r="D114" s="295">
        <f>معان!C32</f>
        <v>5505</v>
      </c>
      <c r="E114" s="295">
        <f>معان!D32</f>
        <v>4255</v>
      </c>
      <c r="F114" s="295">
        <f>معان!E32</f>
        <v>9760</v>
      </c>
      <c r="G114" s="21" t="s">
        <v>1866</v>
      </c>
      <c r="H114" s="130"/>
      <c r="N114" s="18"/>
      <c r="O114" s="18"/>
      <c r="P114" s="18"/>
      <c r="Q114" s="18"/>
      <c r="R114" s="18"/>
    </row>
    <row r="115" spans="1:18" ht="21" customHeight="1" x14ac:dyDescent="0.25">
      <c r="A115" s="147"/>
      <c r="B115" s="132" t="s">
        <v>2002</v>
      </c>
      <c r="C115" s="132"/>
      <c r="D115" s="295">
        <f>معان!C41</f>
        <v>9820</v>
      </c>
      <c r="E115" s="295">
        <f>معان!D41</f>
        <v>9100</v>
      </c>
      <c r="F115" s="295">
        <f>معان!E41</f>
        <v>18920</v>
      </c>
      <c r="G115" s="21" t="s">
        <v>2003</v>
      </c>
      <c r="H115" s="130"/>
      <c r="N115" s="18"/>
      <c r="O115" s="18"/>
      <c r="P115" s="18"/>
      <c r="Q115" s="18"/>
      <c r="R115" s="18"/>
    </row>
    <row r="116" spans="1:18" ht="21" customHeight="1" x14ac:dyDescent="0.25">
      <c r="A116" s="147"/>
      <c r="B116" s="132" t="s">
        <v>1891</v>
      </c>
      <c r="C116" s="132"/>
      <c r="D116" s="295">
        <f>معان!C53</f>
        <v>9460</v>
      </c>
      <c r="E116" s="295">
        <f>معان!D53</f>
        <v>8930</v>
      </c>
      <c r="F116" s="295">
        <f>معان!E53</f>
        <v>18390</v>
      </c>
      <c r="G116" s="21" t="s">
        <v>1893</v>
      </c>
      <c r="H116" s="130"/>
      <c r="N116" s="18"/>
      <c r="O116" s="18"/>
      <c r="P116" s="18"/>
      <c r="Q116" s="18"/>
      <c r="R116" s="18"/>
    </row>
    <row r="117" spans="1:18" ht="21" customHeight="1" x14ac:dyDescent="0.25">
      <c r="A117" s="147"/>
      <c r="B117" s="132" t="s">
        <v>2004</v>
      </c>
      <c r="C117" s="132"/>
      <c r="D117" s="295">
        <f>معان!C62</f>
        <v>5415</v>
      </c>
      <c r="E117" s="295">
        <f>معان!D62</f>
        <v>5050</v>
      </c>
      <c r="F117" s="295">
        <f>معان!E62</f>
        <v>10465</v>
      </c>
      <c r="G117" s="21" t="s">
        <v>1905</v>
      </c>
      <c r="H117" s="130"/>
      <c r="N117" s="18"/>
      <c r="O117" s="18"/>
      <c r="P117" s="18"/>
      <c r="Q117" s="18"/>
      <c r="R117" s="18"/>
    </row>
    <row r="118" spans="1:18" ht="21" customHeight="1" x14ac:dyDescent="0.25">
      <c r="A118" s="147"/>
      <c r="B118" s="132" t="s">
        <v>1909</v>
      </c>
      <c r="C118" s="132"/>
      <c r="D118" s="295">
        <f>معان!C78</f>
        <v>12170</v>
      </c>
      <c r="E118" s="295">
        <f>معان!D78</f>
        <v>11945</v>
      </c>
      <c r="F118" s="295">
        <f>معان!E78</f>
        <v>24115</v>
      </c>
      <c r="G118" s="21" t="s">
        <v>1911</v>
      </c>
      <c r="H118" s="130"/>
      <c r="N118" s="18"/>
      <c r="O118" s="18"/>
      <c r="P118" s="18"/>
      <c r="Q118" s="18"/>
      <c r="R118" s="18"/>
    </row>
    <row r="119" spans="1:18" ht="21" customHeight="1" thickBot="1" x14ac:dyDescent="0.3">
      <c r="A119" s="134" t="s">
        <v>54</v>
      </c>
      <c r="B119" s="134"/>
      <c r="C119" s="134"/>
      <c r="D119" s="297">
        <f>SUM(D111:D118)</f>
        <v>103300</v>
      </c>
      <c r="E119" s="297">
        <f t="shared" ref="E119:F119" si="10">SUM(E111:E118)</f>
        <v>94600</v>
      </c>
      <c r="F119" s="297">
        <f t="shared" si="10"/>
        <v>197900</v>
      </c>
      <c r="G119" s="121" t="s">
        <v>55</v>
      </c>
      <c r="H119" s="121"/>
      <c r="N119" s="18"/>
      <c r="O119" s="18"/>
      <c r="P119" s="18"/>
      <c r="Q119" s="18"/>
      <c r="R119" s="18"/>
    </row>
    <row r="120" spans="1:18" ht="21" customHeight="1" thickTop="1" x14ac:dyDescent="0.25">
      <c r="A120" s="147" t="s">
        <v>2005</v>
      </c>
      <c r="B120" s="132" t="s">
        <v>2006</v>
      </c>
      <c r="C120" s="132"/>
      <c r="D120" s="295">
        <f>العقبة!C9</f>
        <v>110275</v>
      </c>
      <c r="E120" s="295">
        <f>العقبة!D9</f>
        <v>91945</v>
      </c>
      <c r="F120" s="295">
        <f>العقبة!E9</f>
        <v>202220</v>
      </c>
      <c r="G120" s="21" t="s">
        <v>1931</v>
      </c>
      <c r="H120" s="130" t="s">
        <v>2007</v>
      </c>
      <c r="N120" s="18"/>
      <c r="O120" s="18"/>
      <c r="P120" s="18"/>
      <c r="Q120" s="18"/>
      <c r="R120" s="18"/>
    </row>
    <row r="121" spans="1:18" ht="21" customHeight="1" x14ac:dyDescent="0.25">
      <c r="A121" s="147"/>
      <c r="B121" s="132" t="s">
        <v>2090</v>
      </c>
      <c r="C121" s="132"/>
      <c r="D121" s="295">
        <f>العقبة!C12</f>
        <v>1048</v>
      </c>
      <c r="E121" s="295">
        <f>العقبة!D12</f>
        <v>932</v>
      </c>
      <c r="F121" s="295">
        <f>العقبة!E12</f>
        <v>1980</v>
      </c>
      <c r="G121" s="21" t="s">
        <v>2091</v>
      </c>
      <c r="H121" s="130"/>
      <c r="N121" s="18"/>
      <c r="O121" s="18"/>
      <c r="P121" s="18"/>
      <c r="Q121" s="18"/>
      <c r="R121" s="18"/>
    </row>
    <row r="122" spans="1:18" ht="21" customHeight="1" x14ac:dyDescent="0.25">
      <c r="A122" s="147"/>
      <c r="B122" s="132" t="s">
        <v>1940</v>
      </c>
      <c r="C122" s="132"/>
      <c r="D122" s="295">
        <f>العقبة!C24</f>
        <v>15681</v>
      </c>
      <c r="E122" s="295">
        <f>العقبة!D24</f>
        <v>13490</v>
      </c>
      <c r="F122" s="295">
        <f>العقبة!E24</f>
        <v>29171</v>
      </c>
      <c r="G122" s="21" t="s">
        <v>2008</v>
      </c>
      <c r="H122" s="130"/>
      <c r="N122" s="18"/>
      <c r="O122" s="18"/>
      <c r="P122" s="18"/>
      <c r="Q122" s="18"/>
      <c r="R122" s="18"/>
    </row>
    <row r="123" spans="1:18" ht="21" customHeight="1" x14ac:dyDescent="0.25">
      <c r="A123" s="147"/>
      <c r="B123" s="132" t="s">
        <v>1960</v>
      </c>
      <c r="C123" s="132"/>
      <c r="D123" s="295">
        <f>العقبة!C29</f>
        <v>5399</v>
      </c>
      <c r="E123" s="295">
        <f>العقبة!D29</f>
        <v>4100</v>
      </c>
      <c r="F123" s="295">
        <f>العقبة!E29</f>
        <v>9499</v>
      </c>
      <c r="G123" s="21" t="s">
        <v>1963</v>
      </c>
      <c r="H123" s="130"/>
      <c r="N123" s="18"/>
      <c r="O123" s="18"/>
      <c r="P123" s="18"/>
      <c r="Q123" s="18"/>
      <c r="R123" s="18"/>
    </row>
    <row r="124" spans="1:18" ht="21" customHeight="1" x14ac:dyDescent="0.25">
      <c r="A124" s="147"/>
      <c r="B124" s="132" t="s">
        <v>2009</v>
      </c>
      <c r="C124" s="132"/>
      <c r="D124" s="295">
        <f>العقبة!C32</f>
        <v>1901</v>
      </c>
      <c r="E124" s="295">
        <f>العقبة!D32</f>
        <v>1717</v>
      </c>
      <c r="F124" s="295">
        <f>العقبة!E32</f>
        <v>3618</v>
      </c>
      <c r="G124" s="21" t="s">
        <v>2010</v>
      </c>
      <c r="H124" s="130"/>
      <c r="N124" s="18"/>
      <c r="O124" s="18"/>
      <c r="P124" s="18"/>
      <c r="Q124" s="18"/>
      <c r="R124" s="18"/>
    </row>
    <row r="125" spans="1:18" ht="21" customHeight="1" x14ac:dyDescent="0.25">
      <c r="A125" s="147"/>
      <c r="B125" s="132" t="s">
        <v>2011</v>
      </c>
      <c r="C125" s="132"/>
      <c r="D125" s="295">
        <f>العقبة!C38</f>
        <v>2296</v>
      </c>
      <c r="E125" s="295">
        <f>العقبة!D38</f>
        <v>2116</v>
      </c>
      <c r="F125" s="295">
        <f>العقبة!E38</f>
        <v>4412</v>
      </c>
      <c r="G125" s="21" t="s">
        <v>1979</v>
      </c>
      <c r="H125" s="130"/>
      <c r="N125" s="18"/>
      <c r="O125" s="18"/>
      <c r="P125" s="18"/>
      <c r="Q125" s="18"/>
      <c r="R125" s="18"/>
    </row>
    <row r="126" spans="1:18" ht="21" customHeight="1" x14ac:dyDescent="0.25">
      <c r="A126" s="171" t="s">
        <v>54</v>
      </c>
      <c r="B126" s="171"/>
      <c r="C126" s="171"/>
      <c r="D126" s="313">
        <f>SUM(D120:D125)</f>
        <v>136600</v>
      </c>
      <c r="E126" s="313">
        <f t="shared" ref="E126:F126" si="11">SUM(E120:E125)</f>
        <v>114300</v>
      </c>
      <c r="F126" s="313">
        <f t="shared" si="11"/>
        <v>250900</v>
      </c>
      <c r="G126" s="170" t="s">
        <v>55</v>
      </c>
      <c r="H126" s="170"/>
      <c r="J126" s="18"/>
      <c r="N126" s="18"/>
      <c r="O126" s="18"/>
      <c r="P126" s="18"/>
      <c r="Q126" s="18"/>
      <c r="R126" s="18"/>
    </row>
    <row r="127" spans="1:18" ht="21" customHeight="1" thickBot="1" x14ac:dyDescent="0.3">
      <c r="A127" s="134" t="s">
        <v>2012</v>
      </c>
      <c r="B127" s="134"/>
      <c r="C127" s="134"/>
      <c r="D127" s="297">
        <f>D126+D119+D110+D105+D94+D88+D81+D61+D41+D36+D27+D16</f>
        <v>6319900</v>
      </c>
      <c r="E127" s="297">
        <f>E126+E119+E110+E105+E94+E88+E81+E61+E41+E36+E27+E16</f>
        <v>5617100</v>
      </c>
      <c r="F127" s="297">
        <f>F126+F119+F110+F105+F94+F88+F81+F61+F41+F36+F27+F16</f>
        <v>11937000</v>
      </c>
      <c r="G127" s="121" t="s">
        <v>2013</v>
      </c>
      <c r="H127" s="121"/>
      <c r="J127" s="18"/>
      <c r="P127" s="18"/>
      <c r="Q127" s="18"/>
      <c r="R127" s="18"/>
    </row>
    <row r="128" spans="1:18" s="79" customFormat="1" ht="12.75" thickTop="1" x14ac:dyDescent="0.2">
      <c r="A128" s="425" t="s">
        <v>2096</v>
      </c>
      <c r="B128" s="425"/>
      <c r="C128" s="425"/>
      <c r="D128" s="314"/>
      <c r="E128" s="314"/>
      <c r="F128" s="314"/>
      <c r="G128" s="427" t="s">
        <v>2097</v>
      </c>
      <c r="H128" s="427"/>
      <c r="P128" s="78"/>
      <c r="Q128" s="78"/>
      <c r="R128" s="78"/>
    </row>
    <row r="129" spans="1:18" s="79" customFormat="1" ht="12" x14ac:dyDescent="0.2">
      <c r="A129" s="426" t="s">
        <v>2239</v>
      </c>
      <c r="B129" s="426"/>
      <c r="C129" s="426"/>
      <c r="D129" s="82"/>
      <c r="E129" s="314"/>
      <c r="F129" s="314"/>
      <c r="G129" s="427" t="s">
        <v>2240</v>
      </c>
      <c r="H129" s="427"/>
      <c r="P129" s="78"/>
      <c r="Q129" s="78"/>
      <c r="R129" s="78"/>
    </row>
    <row r="130" spans="1:18" ht="21" customHeight="1" x14ac:dyDescent="0.25">
      <c r="A130" s="144" t="s">
        <v>2238</v>
      </c>
      <c r="B130" s="144"/>
      <c r="C130" s="144"/>
      <c r="D130" s="144"/>
      <c r="E130" s="45"/>
      <c r="F130" s="45"/>
      <c r="G130" s="145" t="s">
        <v>2106</v>
      </c>
      <c r="H130" s="145"/>
    </row>
    <row r="131" spans="1:18" ht="12" customHeight="1" x14ac:dyDescent="0.25">
      <c r="A131" s="144"/>
      <c r="B131" s="144"/>
      <c r="C131" s="144"/>
      <c r="D131" s="144"/>
      <c r="E131" s="19"/>
      <c r="F131" s="19"/>
      <c r="G131" s="145"/>
      <c r="H131" s="145"/>
    </row>
    <row r="132" spans="1:18" ht="21" customHeight="1" x14ac:dyDescent="0.25">
      <c r="D132" s="315"/>
      <c r="E132" s="315"/>
      <c r="F132" s="315"/>
    </row>
    <row r="133" spans="1:18" ht="21" customHeight="1" x14ac:dyDescent="0.25">
      <c r="F133" s="315"/>
    </row>
    <row r="134" spans="1:18" ht="21" customHeight="1" x14ac:dyDescent="0.25">
      <c r="C134" s="317"/>
      <c r="D134" s="317"/>
      <c r="E134" s="317"/>
      <c r="F134" s="317"/>
    </row>
    <row r="135" spans="1:18" ht="21" customHeight="1" x14ac:dyDescent="0.25">
      <c r="C135" s="315"/>
      <c r="D135" s="315"/>
      <c r="E135" s="315"/>
      <c r="F135" s="315"/>
    </row>
    <row r="136" spans="1:18" ht="21" customHeight="1" x14ac:dyDescent="0.25"/>
    <row r="137" spans="1:18" ht="21" customHeight="1" x14ac:dyDescent="0.25">
      <c r="D137" s="315"/>
      <c r="E137" s="315"/>
      <c r="F137" s="315"/>
    </row>
    <row r="138" spans="1:18" ht="21" customHeight="1" x14ac:dyDescent="0.25"/>
    <row r="139" spans="1:18" ht="21" customHeight="1" x14ac:dyDescent="0.25"/>
    <row r="140" spans="1:18" ht="21" customHeight="1" x14ac:dyDescent="0.25">
      <c r="J140" s="18"/>
    </row>
    <row r="141" spans="1:18" x14ac:dyDescent="0.25">
      <c r="J141" s="18"/>
    </row>
    <row r="170" spans="6:6" x14ac:dyDescent="0.25">
      <c r="F170" s="316" t="s">
        <v>2241</v>
      </c>
    </row>
    <row r="172" spans="6:6" x14ac:dyDescent="0.25">
      <c r="F172" s="316" t="s">
        <v>2267</v>
      </c>
    </row>
  </sheetData>
  <mergeCells count="174">
    <mergeCell ref="A129:C129"/>
    <mergeCell ref="G129:H129"/>
    <mergeCell ref="A128:C128"/>
    <mergeCell ref="G128:H128"/>
    <mergeCell ref="A1:H1"/>
    <mergeCell ref="A2:H2"/>
    <mergeCell ref="G126:H126"/>
    <mergeCell ref="A127:C127"/>
    <mergeCell ref="G127:H127"/>
    <mergeCell ref="B117:C117"/>
    <mergeCell ref="B118:C118"/>
    <mergeCell ref="A119:C119"/>
    <mergeCell ref="G119:H119"/>
    <mergeCell ref="A120:A125"/>
    <mergeCell ref="B120:C120"/>
    <mergeCell ref="H120:H125"/>
    <mergeCell ref="B122:C122"/>
    <mergeCell ref="B123:C123"/>
    <mergeCell ref="B124:C124"/>
    <mergeCell ref="B125:C125"/>
    <mergeCell ref="A126:C126"/>
    <mergeCell ref="A110:C110"/>
    <mergeCell ref="G110:H110"/>
    <mergeCell ref="A111:A118"/>
    <mergeCell ref="B111:C111"/>
    <mergeCell ref="H111:H118"/>
    <mergeCell ref="B112:C112"/>
    <mergeCell ref="B113:C113"/>
    <mergeCell ref="B114:C114"/>
    <mergeCell ref="B115:C115"/>
    <mergeCell ref="B116:C116"/>
    <mergeCell ref="A106:A109"/>
    <mergeCell ref="B106:C106"/>
    <mergeCell ref="H106:H109"/>
    <mergeCell ref="B107:C107"/>
    <mergeCell ref="B108:C108"/>
    <mergeCell ref="B109:C109"/>
    <mergeCell ref="B104:C104"/>
    <mergeCell ref="A105:C105"/>
    <mergeCell ref="G105:H105"/>
    <mergeCell ref="A94:C94"/>
    <mergeCell ref="G94:H94"/>
    <mergeCell ref="A95:A104"/>
    <mergeCell ref="B95:C95"/>
    <mergeCell ref="H95:H104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A89:A93"/>
    <mergeCell ref="B89:C89"/>
    <mergeCell ref="H89:H93"/>
    <mergeCell ref="B90:C90"/>
    <mergeCell ref="B91:C91"/>
    <mergeCell ref="B92:C92"/>
    <mergeCell ref="B93:C93"/>
    <mergeCell ref="A88:C88"/>
    <mergeCell ref="G88:H88"/>
    <mergeCell ref="A82:A87"/>
    <mergeCell ref="B82:C82"/>
    <mergeCell ref="H82:H87"/>
    <mergeCell ref="B83:C83"/>
    <mergeCell ref="B84:C84"/>
    <mergeCell ref="B85:C85"/>
    <mergeCell ref="B86:C86"/>
    <mergeCell ref="B87:C87"/>
    <mergeCell ref="B77:C77"/>
    <mergeCell ref="B78:C78"/>
    <mergeCell ref="B79:C79"/>
    <mergeCell ref="A81:C81"/>
    <mergeCell ref="G81:H81"/>
    <mergeCell ref="B74:C74"/>
    <mergeCell ref="B56:C56"/>
    <mergeCell ref="B57:C57"/>
    <mergeCell ref="B60:C60"/>
    <mergeCell ref="B75:C75"/>
    <mergeCell ref="B76:C76"/>
    <mergeCell ref="B65:C65"/>
    <mergeCell ref="B66:C66"/>
    <mergeCell ref="B67:C67"/>
    <mergeCell ref="B68:C68"/>
    <mergeCell ref="B69:C69"/>
    <mergeCell ref="B70:C70"/>
    <mergeCell ref="A61:C61"/>
    <mergeCell ref="A50:A60"/>
    <mergeCell ref="B63:C63"/>
    <mergeCell ref="B64:C64"/>
    <mergeCell ref="B58:C58"/>
    <mergeCell ref="B59:C59"/>
    <mergeCell ref="B48:C48"/>
    <mergeCell ref="B49:C49"/>
    <mergeCell ref="A41:C41"/>
    <mergeCell ref="G41:H41"/>
    <mergeCell ref="B46:C46"/>
    <mergeCell ref="B47:C47"/>
    <mergeCell ref="A42:A49"/>
    <mergeCell ref="H42:H49"/>
    <mergeCell ref="H50:H60"/>
    <mergeCell ref="A130:D131"/>
    <mergeCell ref="G130:H131"/>
    <mergeCell ref="B28:C28"/>
    <mergeCell ref="H28:H35"/>
    <mergeCell ref="B44:C44"/>
    <mergeCell ref="B45:C45"/>
    <mergeCell ref="A62:A80"/>
    <mergeCell ref="H62:H80"/>
    <mergeCell ref="B80:C80"/>
    <mergeCell ref="B71:C71"/>
    <mergeCell ref="B72:C72"/>
    <mergeCell ref="B73:C73"/>
    <mergeCell ref="A36:C36"/>
    <mergeCell ref="G36:H36"/>
    <mergeCell ref="A37:A40"/>
    <mergeCell ref="B37:C37"/>
    <mergeCell ref="H37:H40"/>
    <mergeCell ref="B38:C38"/>
    <mergeCell ref="B39:C39"/>
    <mergeCell ref="B40:C40"/>
    <mergeCell ref="B42:C42"/>
    <mergeCell ref="B43:C43"/>
    <mergeCell ref="G61:H61"/>
    <mergeCell ref="B62:C62"/>
    <mergeCell ref="A27:C27"/>
    <mergeCell ref="B121:C121"/>
    <mergeCell ref="A3:A4"/>
    <mergeCell ref="B3:C4"/>
    <mergeCell ref="G3:G4"/>
    <mergeCell ref="A28:A35"/>
    <mergeCell ref="B29:C29"/>
    <mergeCell ref="B30:C30"/>
    <mergeCell ref="B31:C31"/>
    <mergeCell ref="B32:C32"/>
    <mergeCell ref="B33:C33"/>
    <mergeCell ref="B34:C34"/>
    <mergeCell ref="B35:C35"/>
    <mergeCell ref="B23:C23"/>
    <mergeCell ref="B24:C24"/>
    <mergeCell ref="B25:C25"/>
    <mergeCell ref="B26:C26"/>
    <mergeCell ref="B50:C50"/>
    <mergeCell ref="B51:C51"/>
    <mergeCell ref="B52:C52"/>
    <mergeCell ref="B53:C53"/>
    <mergeCell ref="B54:C54"/>
    <mergeCell ref="B55:C55"/>
    <mergeCell ref="G27:H27"/>
    <mergeCell ref="H3:H4"/>
    <mergeCell ref="G16:H16"/>
    <mergeCell ref="A17:A26"/>
    <mergeCell ref="B17:C17"/>
    <mergeCell ref="H17:H26"/>
    <mergeCell ref="B18:C18"/>
    <mergeCell ref="B19:C19"/>
    <mergeCell ref="B20:C20"/>
    <mergeCell ref="A5:A15"/>
    <mergeCell ref="B5:C5"/>
    <mergeCell ref="H5:H15"/>
    <mergeCell ref="B6:C6"/>
    <mergeCell ref="B7:C7"/>
    <mergeCell ref="B8:C8"/>
    <mergeCell ref="B9:C9"/>
    <mergeCell ref="B10:C10"/>
    <mergeCell ref="B11:C11"/>
    <mergeCell ref="B13:C13"/>
    <mergeCell ref="B21:C21"/>
    <mergeCell ref="B22:C22"/>
    <mergeCell ref="B14:C14"/>
    <mergeCell ref="B15:C15"/>
    <mergeCell ref="A16:C16"/>
    <mergeCell ref="B12:C12"/>
  </mergeCells>
  <printOptions horizontalCentered="1"/>
  <pageMargins left="0.7" right="0.7" top="0.75" bottom="0.75" header="0.3" footer="0.3"/>
  <pageSetup paperSize="9" scale="69" orientation="portrait" r:id="rId1"/>
  <rowBreaks count="1" manualBreakCount="1">
    <brk id="49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211"/>
  <sheetViews>
    <sheetView rightToLeft="1" tabSelected="1" view="pageBreakPreview" topLeftCell="A10" zoomScaleNormal="100" zoomScaleSheetLayoutView="100" workbookViewId="0">
      <selection activeCell="S22" sqref="S22"/>
    </sheetView>
  </sheetViews>
  <sheetFormatPr defaultColWidth="17.5703125" defaultRowHeight="15" x14ac:dyDescent="0.25"/>
  <cols>
    <col min="1" max="1" width="7.42578125" style="12" customWidth="1"/>
    <col min="2" max="2" width="24" style="12" bestFit="1" customWidth="1"/>
    <col min="3" max="3" width="13.28515625" style="17" customWidth="1"/>
    <col min="4" max="4" width="13.7109375" style="17" customWidth="1"/>
    <col min="5" max="5" width="14.7109375" style="17" customWidth="1"/>
    <col min="6" max="6" width="36.42578125" style="364" bestFit="1" customWidth="1"/>
    <col min="7" max="7" width="11.5703125" style="12" customWidth="1"/>
    <col min="8" max="16384" width="17.5703125" style="12"/>
  </cols>
  <sheetData>
    <row r="1" spans="1:7" ht="15.75" x14ac:dyDescent="0.25">
      <c r="A1" s="176" t="s">
        <v>2188</v>
      </c>
      <c r="B1" s="176"/>
      <c r="C1" s="176"/>
      <c r="D1" s="176"/>
      <c r="E1" s="176"/>
      <c r="F1" s="176"/>
      <c r="G1" s="176"/>
    </row>
    <row r="2" spans="1:7" x14ac:dyDescent="0.25">
      <c r="A2" s="178" t="s">
        <v>2189</v>
      </c>
      <c r="B2" s="178"/>
      <c r="C2" s="178"/>
      <c r="D2" s="178"/>
      <c r="E2" s="178"/>
      <c r="F2" s="178"/>
      <c r="G2" s="178"/>
    </row>
    <row r="3" spans="1:7" x14ac:dyDescent="0.25">
      <c r="A3" s="179" t="s">
        <v>0</v>
      </c>
      <c r="B3" s="413" t="s">
        <v>1</v>
      </c>
      <c r="C3" s="415" t="s">
        <v>2</v>
      </c>
      <c r="D3" s="306" t="s">
        <v>3</v>
      </c>
      <c r="E3" s="307" t="s">
        <v>4</v>
      </c>
      <c r="F3" s="357" t="s">
        <v>5</v>
      </c>
      <c r="G3" s="181" t="s">
        <v>6</v>
      </c>
    </row>
    <row r="4" spans="1:7" x14ac:dyDescent="0.25">
      <c r="A4" s="180"/>
      <c r="B4" s="414"/>
      <c r="C4" s="416" t="s">
        <v>7</v>
      </c>
      <c r="D4" s="417" t="s">
        <v>8</v>
      </c>
      <c r="E4" s="418" t="s">
        <v>9</v>
      </c>
      <c r="F4" s="358"/>
      <c r="G4" s="182"/>
    </row>
    <row r="5" spans="1:7" ht="16.5" customHeight="1" x14ac:dyDescent="0.25">
      <c r="A5" s="187" t="s">
        <v>874</v>
      </c>
      <c r="B5" s="70" t="s">
        <v>875</v>
      </c>
      <c r="C5" s="366">
        <v>107955</v>
      </c>
      <c r="D5" s="359">
        <v>98513</v>
      </c>
      <c r="E5" s="360">
        <v>206468</v>
      </c>
      <c r="F5" s="93" t="s">
        <v>876</v>
      </c>
      <c r="G5" s="188" t="s">
        <v>877</v>
      </c>
    </row>
    <row r="6" spans="1:7" ht="16.5" customHeight="1" x14ac:dyDescent="0.25">
      <c r="A6" s="187"/>
      <c r="B6" s="70" t="s">
        <v>878</v>
      </c>
      <c r="C6" s="366">
        <v>95178</v>
      </c>
      <c r="D6" s="359">
        <v>77186</v>
      </c>
      <c r="E6" s="360">
        <v>172364</v>
      </c>
      <c r="F6" s="93" t="s">
        <v>879</v>
      </c>
      <c r="G6" s="188"/>
    </row>
    <row r="7" spans="1:7" ht="16.5" customHeight="1" x14ac:dyDescent="0.25">
      <c r="A7" s="187"/>
      <c r="B7" s="70" t="s">
        <v>880</v>
      </c>
      <c r="C7" s="366">
        <v>25966</v>
      </c>
      <c r="D7" s="359">
        <v>17727</v>
      </c>
      <c r="E7" s="360">
        <v>43693</v>
      </c>
      <c r="F7" s="93" t="s">
        <v>881</v>
      </c>
      <c r="G7" s="188"/>
    </row>
    <row r="8" spans="1:7" ht="16.5" customHeight="1" x14ac:dyDescent="0.25">
      <c r="A8" s="187"/>
      <c r="B8" s="70" t="s">
        <v>882</v>
      </c>
      <c r="C8" s="366">
        <v>71418</v>
      </c>
      <c r="D8" s="359">
        <v>62864</v>
      </c>
      <c r="E8" s="360">
        <v>134282</v>
      </c>
      <c r="F8" s="93" t="s">
        <v>883</v>
      </c>
      <c r="G8" s="188"/>
    </row>
    <row r="9" spans="1:7" ht="16.5" customHeight="1" x14ac:dyDescent="0.25">
      <c r="A9" s="187"/>
      <c r="B9" s="70" t="s">
        <v>114</v>
      </c>
      <c r="C9" s="366">
        <v>122892</v>
      </c>
      <c r="D9" s="359">
        <v>102857</v>
      </c>
      <c r="E9" s="360">
        <v>225749</v>
      </c>
      <c r="F9" s="93" t="s">
        <v>884</v>
      </c>
      <c r="G9" s="188"/>
    </row>
    <row r="10" spans="1:7" ht="16.5" customHeight="1" x14ac:dyDescent="0.25">
      <c r="A10" s="187"/>
      <c r="B10" s="70" t="s">
        <v>885</v>
      </c>
      <c r="C10" s="366">
        <v>151051</v>
      </c>
      <c r="D10" s="359">
        <v>135308</v>
      </c>
      <c r="E10" s="360">
        <v>286359</v>
      </c>
      <c r="F10" s="93" t="s">
        <v>886</v>
      </c>
      <c r="G10" s="188"/>
    </row>
    <row r="11" spans="1:7" ht="16.5" customHeight="1" x14ac:dyDescent="0.25">
      <c r="A11" s="187"/>
      <c r="B11" s="70" t="s">
        <v>887</v>
      </c>
      <c r="C11" s="366">
        <v>112800</v>
      </c>
      <c r="D11" s="359">
        <v>105983</v>
      </c>
      <c r="E11" s="360">
        <v>218783</v>
      </c>
      <c r="F11" s="93" t="s">
        <v>888</v>
      </c>
      <c r="G11" s="188"/>
    </row>
    <row r="12" spans="1:7" ht="16.5" customHeight="1" x14ac:dyDescent="0.25">
      <c r="A12" s="187"/>
      <c r="B12" s="70" t="s">
        <v>889</v>
      </c>
      <c r="C12" s="366">
        <v>98411</v>
      </c>
      <c r="D12" s="359">
        <v>86537</v>
      </c>
      <c r="E12" s="360">
        <v>184948</v>
      </c>
      <c r="F12" s="93" t="s">
        <v>890</v>
      </c>
      <c r="G12" s="188"/>
    </row>
    <row r="13" spans="1:7" ht="16.5" customHeight="1" x14ac:dyDescent="0.25">
      <c r="A13" s="187"/>
      <c r="B13" s="70" t="s">
        <v>891</v>
      </c>
      <c r="C13" s="366">
        <v>169542</v>
      </c>
      <c r="D13" s="359">
        <v>153684</v>
      </c>
      <c r="E13" s="360">
        <v>323226</v>
      </c>
      <c r="F13" s="93" t="s">
        <v>892</v>
      </c>
      <c r="G13" s="188"/>
    </row>
    <row r="14" spans="1:7" ht="16.5" customHeight="1" x14ac:dyDescent="0.25">
      <c r="A14" s="187"/>
      <c r="B14" s="70" t="s">
        <v>893</v>
      </c>
      <c r="C14" s="366">
        <v>246302</v>
      </c>
      <c r="D14" s="359">
        <v>220726</v>
      </c>
      <c r="E14" s="360">
        <v>467028</v>
      </c>
      <c r="F14" s="93" t="s">
        <v>894</v>
      </c>
      <c r="G14" s="188"/>
    </row>
    <row r="15" spans="1:7" ht="16.5" customHeight="1" x14ac:dyDescent="0.25">
      <c r="A15" s="187"/>
      <c r="B15" s="71" t="s">
        <v>895</v>
      </c>
      <c r="C15" s="366">
        <v>200688</v>
      </c>
      <c r="D15" s="359">
        <v>169910</v>
      </c>
      <c r="E15" s="360">
        <v>370598</v>
      </c>
      <c r="F15" s="93" t="s">
        <v>896</v>
      </c>
      <c r="G15" s="188"/>
    </row>
    <row r="16" spans="1:7" ht="16.5" customHeight="1" x14ac:dyDescent="0.25">
      <c r="A16" s="187"/>
      <c r="B16" s="71" t="s">
        <v>897</v>
      </c>
      <c r="C16" s="366">
        <v>124946</v>
      </c>
      <c r="D16" s="359">
        <v>107528</v>
      </c>
      <c r="E16" s="360">
        <v>232474</v>
      </c>
      <c r="F16" s="93" t="s">
        <v>898</v>
      </c>
      <c r="G16" s="188"/>
    </row>
    <row r="17" spans="1:8" ht="16.5" customHeight="1" x14ac:dyDescent="0.25">
      <c r="A17" s="187"/>
      <c r="B17" s="70" t="s">
        <v>2080</v>
      </c>
      <c r="C17" s="366">
        <v>66161</v>
      </c>
      <c r="D17" s="359">
        <v>58392</v>
      </c>
      <c r="E17" s="360">
        <v>124553</v>
      </c>
      <c r="F17" s="94" t="s">
        <v>2093</v>
      </c>
      <c r="G17" s="188"/>
    </row>
    <row r="18" spans="1:8" ht="16.5" customHeight="1" x14ac:dyDescent="0.25">
      <c r="A18" s="187"/>
      <c r="B18" s="70" t="s">
        <v>899</v>
      </c>
      <c r="C18" s="366">
        <v>131996</v>
      </c>
      <c r="D18" s="359">
        <v>114218</v>
      </c>
      <c r="E18" s="360">
        <v>246214</v>
      </c>
      <c r="F18" s="93" t="s">
        <v>900</v>
      </c>
      <c r="G18" s="188"/>
    </row>
    <row r="19" spans="1:8" ht="16.5" customHeight="1" x14ac:dyDescent="0.25">
      <c r="A19" s="187"/>
      <c r="B19" s="70" t="s">
        <v>901</v>
      </c>
      <c r="C19" s="366">
        <v>104586</v>
      </c>
      <c r="D19" s="359">
        <v>84003</v>
      </c>
      <c r="E19" s="360">
        <v>188589</v>
      </c>
      <c r="F19" s="93" t="s">
        <v>902</v>
      </c>
      <c r="G19" s="188"/>
    </row>
    <row r="20" spans="1:8" ht="16.5" customHeight="1" x14ac:dyDescent="0.25">
      <c r="A20" s="187"/>
      <c r="B20" s="71" t="s">
        <v>903</v>
      </c>
      <c r="C20" s="366">
        <v>166144</v>
      </c>
      <c r="D20" s="359">
        <v>147306</v>
      </c>
      <c r="E20" s="360">
        <v>313450</v>
      </c>
      <c r="F20" s="93" t="s">
        <v>904</v>
      </c>
      <c r="G20" s="188"/>
    </row>
    <row r="21" spans="1:8" ht="16.5" customHeight="1" x14ac:dyDescent="0.25">
      <c r="A21" s="187"/>
      <c r="B21" s="70" t="s">
        <v>905</v>
      </c>
      <c r="C21" s="366">
        <v>46636</v>
      </c>
      <c r="D21" s="359">
        <v>43889</v>
      </c>
      <c r="E21" s="360">
        <v>90525</v>
      </c>
      <c r="F21" s="93" t="s">
        <v>906</v>
      </c>
      <c r="G21" s="188"/>
    </row>
    <row r="22" spans="1:8" ht="16.5" customHeight="1" x14ac:dyDescent="0.25">
      <c r="A22" s="187"/>
      <c r="B22" s="72" t="s">
        <v>907</v>
      </c>
      <c r="C22" s="366">
        <v>48603</v>
      </c>
      <c r="D22" s="359">
        <v>41704</v>
      </c>
      <c r="E22" s="360">
        <v>90307</v>
      </c>
      <c r="F22" s="93" t="s">
        <v>908</v>
      </c>
      <c r="G22" s="188"/>
    </row>
    <row r="23" spans="1:8" ht="16.5" customHeight="1" x14ac:dyDescent="0.25">
      <c r="A23" s="187"/>
      <c r="B23" s="70" t="s">
        <v>909</v>
      </c>
      <c r="C23" s="366">
        <v>161963</v>
      </c>
      <c r="D23" s="359">
        <v>140034</v>
      </c>
      <c r="E23" s="360">
        <v>301997</v>
      </c>
      <c r="F23" s="93" t="s">
        <v>910</v>
      </c>
      <c r="G23" s="188"/>
    </row>
    <row r="24" spans="1:8" ht="16.5" customHeight="1" x14ac:dyDescent="0.25">
      <c r="A24" s="187"/>
      <c r="B24" s="70" t="s">
        <v>911</v>
      </c>
      <c r="C24" s="366">
        <v>11505</v>
      </c>
      <c r="D24" s="359">
        <v>10837</v>
      </c>
      <c r="E24" s="360">
        <v>22342</v>
      </c>
      <c r="F24" s="93" t="s">
        <v>912</v>
      </c>
      <c r="G24" s="188"/>
    </row>
    <row r="25" spans="1:8" ht="16.5" customHeight="1" x14ac:dyDescent="0.25">
      <c r="A25" s="187"/>
      <c r="B25" s="70" t="s">
        <v>913</v>
      </c>
      <c r="C25" s="366">
        <v>255</v>
      </c>
      <c r="D25" s="310">
        <v>171</v>
      </c>
      <c r="E25" s="361">
        <v>426</v>
      </c>
      <c r="F25" s="93" t="s">
        <v>914</v>
      </c>
      <c r="G25" s="188"/>
    </row>
    <row r="26" spans="1:8" ht="16.5" customHeight="1" x14ac:dyDescent="0.25">
      <c r="A26" s="187"/>
      <c r="B26" s="70" t="s">
        <v>915</v>
      </c>
      <c r="C26" s="367">
        <v>1156</v>
      </c>
      <c r="D26" s="310">
        <v>1043</v>
      </c>
      <c r="E26" s="361">
        <v>2199</v>
      </c>
      <c r="F26" s="93" t="s">
        <v>916</v>
      </c>
      <c r="G26" s="188"/>
    </row>
    <row r="27" spans="1:8" ht="16.5" customHeight="1" x14ac:dyDescent="0.25">
      <c r="A27" s="187"/>
      <c r="B27" s="70" t="s">
        <v>917</v>
      </c>
      <c r="C27" s="367">
        <v>1369</v>
      </c>
      <c r="D27" s="310">
        <v>1260</v>
      </c>
      <c r="E27" s="361">
        <v>2629</v>
      </c>
      <c r="F27" s="93" t="s">
        <v>918</v>
      </c>
      <c r="G27" s="188"/>
    </row>
    <row r="28" spans="1:8" ht="16.5" customHeight="1" x14ac:dyDescent="0.25">
      <c r="A28" s="187"/>
      <c r="B28" s="70" t="s">
        <v>919</v>
      </c>
      <c r="C28" s="367">
        <v>14295</v>
      </c>
      <c r="D28" s="310">
        <v>11929</v>
      </c>
      <c r="E28" s="361">
        <v>26224</v>
      </c>
      <c r="F28" s="93" t="s">
        <v>920</v>
      </c>
      <c r="G28" s="188"/>
    </row>
    <row r="29" spans="1:8" ht="16.5" customHeight="1" x14ac:dyDescent="0.25">
      <c r="A29" s="187"/>
      <c r="B29" s="70" t="s">
        <v>921</v>
      </c>
      <c r="C29" s="367">
        <v>76</v>
      </c>
      <c r="D29" s="310">
        <v>94</v>
      </c>
      <c r="E29" s="361">
        <v>170</v>
      </c>
      <c r="F29" s="93" t="s">
        <v>2166</v>
      </c>
      <c r="G29" s="188"/>
    </row>
    <row r="30" spans="1:8" ht="16.5" customHeight="1" x14ac:dyDescent="0.25">
      <c r="A30" s="187"/>
      <c r="B30" s="70" t="s">
        <v>922</v>
      </c>
      <c r="C30" s="367">
        <v>5462</v>
      </c>
      <c r="D30" s="310">
        <v>5192</v>
      </c>
      <c r="E30" s="361">
        <v>10654</v>
      </c>
      <c r="F30" s="93" t="s">
        <v>923</v>
      </c>
      <c r="G30" s="188"/>
    </row>
    <row r="31" spans="1:8" ht="16.5" customHeight="1" x14ac:dyDescent="0.25">
      <c r="A31" s="187"/>
      <c r="B31" s="70" t="s">
        <v>924</v>
      </c>
      <c r="C31" s="367">
        <v>1126</v>
      </c>
      <c r="D31" s="310">
        <v>1038</v>
      </c>
      <c r="E31" s="361">
        <v>2164</v>
      </c>
      <c r="F31" s="93" t="s">
        <v>925</v>
      </c>
      <c r="G31" s="188"/>
    </row>
    <row r="32" spans="1:8" ht="16.5" customHeight="1" x14ac:dyDescent="0.25">
      <c r="A32" s="187"/>
      <c r="B32" s="70" t="s">
        <v>926</v>
      </c>
      <c r="C32" s="367">
        <v>1296</v>
      </c>
      <c r="D32" s="310">
        <v>887</v>
      </c>
      <c r="E32" s="361">
        <v>2183</v>
      </c>
      <c r="F32" s="93" t="s">
        <v>927</v>
      </c>
      <c r="G32" s="188"/>
      <c r="H32" s="13"/>
    </row>
    <row r="33" spans="1:8" ht="16.5" customHeight="1" x14ac:dyDescent="0.25">
      <c r="A33" s="187"/>
      <c r="B33" s="70" t="s">
        <v>928</v>
      </c>
      <c r="C33" s="367">
        <v>680</v>
      </c>
      <c r="D33" s="310">
        <v>192</v>
      </c>
      <c r="E33" s="361">
        <v>872</v>
      </c>
      <c r="F33" s="93" t="s">
        <v>929</v>
      </c>
      <c r="G33" s="188"/>
      <c r="H33" s="13"/>
    </row>
    <row r="34" spans="1:8" ht="16.5" customHeight="1" x14ac:dyDescent="0.25">
      <c r="A34" s="187"/>
      <c r="B34" s="70" t="s">
        <v>930</v>
      </c>
      <c r="C34" s="367">
        <v>4008</v>
      </c>
      <c r="D34" s="310">
        <v>3573</v>
      </c>
      <c r="E34" s="361">
        <v>7581</v>
      </c>
      <c r="F34" s="93" t="s">
        <v>931</v>
      </c>
      <c r="G34" s="188"/>
      <c r="H34" s="13"/>
    </row>
    <row r="35" spans="1:8" ht="16.5" customHeight="1" x14ac:dyDescent="0.25">
      <c r="A35" s="187"/>
      <c r="B35" s="70" t="s">
        <v>932</v>
      </c>
      <c r="C35" s="367">
        <v>271</v>
      </c>
      <c r="D35" s="310">
        <v>189</v>
      </c>
      <c r="E35" s="361">
        <v>460</v>
      </c>
      <c r="F35" s="93" t="s">
        <v>933</v>
      </c>
      <c r="G35" s="188"/>
      <c r="H35" s="13"/>
    </row>
    <row r="36" spans="1:8" ht="16.5" customHeight="1" x14ac:dyDescent="0.25">
      <c r="A36" s="187"/>
      <c r="B36" s="70" t="s">
        <v>934</v>
      </c>
      <c r="C36" s="367">
        <v>212</v>
      </c>
      <c r="D36" s="310">
        <v>55</v>
      </c>
      <c r="E36" s="361">
        <v>267</v>
      </c>
      <c r="F36" s="93" t="s">
        <v>935</v>
      </c>
      <c r="G36" s="188"/>
      <c r="H36" s="13"/>
    </row>
    <row r="37" spans="1:8" ht="16.5" customHeight="1" x14ac:dyDescent="0.25">
      <c r="A37" s="187"/>
      <c r="B37" s="70" t="s">
        <v>938</v>
      </c>
      <c r="C37" s="367">
        <v>7378</v>
      </c>
      <c r="D37" s="310">
        <v>4231</v>
      </c>
      <c r="E37" s="361">
        <v>11609</v>
      </c>
      <c r="F37" s="93" t="s">
        <v>939</v>
      </c>
      <c r="G37" s="188"/>
      <c r="H37" s="13"/>
    </row>
    <row r="38" spans="1:8" ht="18.75" customHeight="1" thickBot="1" x14ac:dyDescent="0.3">
      <c r="A38" s="192" t="s">
        <v>54</v>
      </c>
      <c r="B38" s="192"/>
      <c r="C38" s="368">
        <f>SUM(C5:C37)</f>
        <v>2302327</v>
      </c>
      <c r="D38" s="354">
        <f t="shared" ref="D38:E38" si="0">SUM(D5:D37)</f>
        <v>2009060</v>
      </c>
      <c r="E38" s="354">
        <f t="shared" si="0"/>
        <v>4311387</v>
      </c>
      <c r="F38" s="183" t="s">
        <v>55</v>
      </c>
      <c r="G38" s="183"/>
      <c r="H38" s="13"/>
    </row>
    <row r="39" spans="1:8" ht="16.5" customHeight="1" thickTop="1" x14ac:dyDescent="0.25">
      <c r="A39" s="174" t="s">
        <v>940</v>
      </c>
      <c r="B39" s="70" t="s">
        <v>940</v>
      </c>
      <c r="C39" s="369">
        <v>20968</v>
      </c>
      <c r="D39" s="310">
        <v>19414</v>
      </c>
      <c r="E39" s="310">
        <v>40382</v>
      </c>
      <c r="F39" s="95" t="s">
        <v>941</v>
      </c>
      <c r="G39" s="177" t="s">
        <v>941</v>
      </c>
    </row>
    <row r="40" spans="1:8" ht="16.5" customHeight="1" x14ac:dyDescent="0.25">
      <c r="A40" s="174"/>
      <c r="B40" s="70" t="s">
        <v>245</v>
      </c>
      <c r="C40" s="369">
        <v>1366</v>
      </c>
      <c r="D40" s="310">
        <v>1183</v>
      </c>
      <c r="E40" s="310">
        <v>2549</v>
      </c>
      <c r="F40" s="95" t="s">
        <v>246</v>
      </c>
      <c r="G40" s="177"/>
    </row>
    <row r="41" spans="1:8" ht="16.5" customHeight="1" x14ac:dyDescent="0.25">
      <c r="A41" s="174"/>
      <c r="B41" s="70" t="s">
        <v>942</v>
      </c>
      <c r="C41" s="369">
        <v>2040</v>
      </c>
      <c r="D41" s="310">
        <v>2008</v>
      </c>
      <c r="E41" s="310">
        <v>4048</v>
      </c>
      <c r="F41" s="95" t="s">
        <v>943</v>
      </c>
      <c r="G41" s="177"/>
    </row>
    <row r="42" spans="1:8" ht="16.5" customHeight="1" x14ac:dyDescent="0.25">
      <c r="A42" s="174"/>
      <c r="B42" s="70" t="s">
        <v>944</v>
      </c>
      <c r="C42" s="369">
        <v>2431</v>
      </c>
      <c r="D42" s="310">
        <v>2355</v>
      </c>
      <c r="E42" s="310">
        <v>4786</v>
      </c>
      <c r="F42" s="95" t="s">
        <v>945</v>
      </c>
      <c r="G42" s="177"/>
    </row>
    <row r="43" spans="1:8" ht="16.5" customHeight="1" x14ac:dyDescent="0.25">
      <c r="A43" s="174"/>
      <c r="B43" s="70" t="s">
        <v>946</v>
      </c>
      <c r="C43" s="369">
        <v>1390</v>
      </c>
      <c r="D43" s="310">
        <v>1031</v>
      </c>
      <c r="E43" s="310">
        <v>2421</v>
      </c>
      <c r="F43" s="95" t="s">
        <v>947</v>
      </c>
      <c r="G43" s="177"/>
    </row>
    <row r="44" spans="1:8" ht="16.5" customHeight="1" x14ac:dyDescent="0.25">
      <c r="A44" s="174"/>
      <c r="B44" s="70" t="s">
        <v>102</v>
      </c>
      <c r="C44" s="369">
        <v>2425</v>
      </c>
      <c r="D44" s="310">
        <v>2466</v>
      </c>
      <c r="E44" s="310">
        <v>4891</v>
      </c>
      <c r="F44" s="95" t="s">
        <v>103</v>
      </c>
      <c r="G44" s="177"/>
    </row>
    <row r="45" spans="1:8" ht="16.5" customHeight="1" x14ac:dyDescent="0.25">
      <c r="A45" s="174"/>
      <c r="B45" s="70" t="s">
        <v>948</v>
      </c>
      <c r="C45" s="369">
        <v>1234</v>
      </c>
      <c r="D45" s="310">
        <v>1055</v>
      </c>
      <c r="E45" s="310">
        <v>2289</v>
      </c>
      <c r="F45" s="95" t="s">
        <v>949</v>
      </c>
      <c r="G45" s="177"/>
    </row>
    <row r="46" spans="1:8" ht="16.5" customHeight="1" x14ac:dyDescent="0.25">
      <c r="A46" s="174"/>
      <c r="B46" s="70" t="s">
        <v>950</v>
      </c>
      <c r="C46" s="369">
        <v>1235</v>
      </c>
      <c r="D46" s="310">
        <v>1070</v>
      </c>
      <c r="E46" s="310">
        <v>2305</v>
      </c>
      <c r="F46" s="95" t="s">
        <v>951</v>
      </c>
      <c r="G46" s="177"/>
    </row>
    <row r="47" spans="1:8" ht="16.5" customHeight="1" x14ac:dyDescent="0.25">
      <c r="A47" s="174"/>
      <c r="B47" s="70" t="s">
        <v>952</v>
      </c>
      <c r="C47" s="369">
        <v>827</v>
      </c>
      <c r="D47" s="310">
        <v>708</v>
      </c>
      <c r="E47" s="310">
        <v>1535</v>
      </c>
      <c r="F47" s="95" t="s">
        <v>953</v>
      </c>
      <c r="G47" s="177"/>
    </row>
    <row r="48" spans="1:8" ht="16.5" customHeight="1" x14ac:dyDescent="0.25">
      <c r="A48" s="174"/>
      <c r="B48" s="70" t="s">
        <v>954</v>
      </c>
      <c r="C48" s="369">
        <v>1417</v>
      </c>
      <c r="D48" s="310">
        <v>1384</v>
      </c>
      <c r="E48" s="310">
        <v>2801</v>
      </c>
      <c r="F48" s="95" t="s">
        <v>955</v>
      </c>
      <c r="G48" s="177"/>
    </row>
    <row r="49" spans="1:7" ht="16.5" customHeight="1" x14ac:dyDescent="0.25">
      <c r="A49" s="174"/>
      <c r="B49" s="70" t="s">
        <v>956</v>
      </c>
      <c r="C49" s="369">
        <v>1696</v>
      </c>
      <c r="D49" s="310">
        <v>1234</v>
      </c>
      <c r="E49" s="310">
        <v>2930</v>
      </c>
      <c r="F49" s="95" t="s">
        <v>957</v>
      </c>
      <c r="G49" s="177"/>
    </row>
    <row r="50" spans="1:7" ht="16.5" customHeight="1" x14ac:dyDescent="0.25">
      <c r="A50" s="174"/>
      <c r="B50" s="70" t="s">
        <v>958</v>
      </c>
      <c r="C50" s="369">
        <v>1337</v>
      </c>
      <c r="D50" s="310">
        <v>1150</v>
      </c>
      <c r="E50" s="310">
        <v>2487</v>
      </c>
      <c r="F50" s="95" t="s">
        <v>959</v>
      </c>
      <c r="G50" s="177"/>
    </row>
    <row r="51" spans="1:7" ht="16.5" customHeight="1" x14ac:dyDescent="0.25">
      <c r="A51" s="174"/>
      <c r="B51" s="70" t="s">
        <v>960</v>
      </c>
      <c r="C51" s="369">
        <v>371</v>
      </c>
      <c r="D51" s="310">
        <v>363</v>
      </c>
      <c r="E51" s="310">
        <v>734</v>
      </c>
      <c r="F51" s="95" t="s">
        <v>961</v>
      </c>
      <c r="G51" s="177"/>
    </row>
    <row r="52" spans="1:7" ht="16.5" customHeight="1" x14ac:dyDescent="0.25">
      <c r="A52" s="174"/>
      <c r="B52" s="70" t="s">
        <v>962</v>
      </c>
      <c r="C52" s="369">
        <v>380</v>
      </c>
      <c r="D52" s="310">
        <v>334</v>
      </c>
      <c r="E52" s="310">
        <v>714</v>
      </c>
      <c r="F52" s="95" t="s">
        <v>963</v>
      </c>
      <c r="G52" s="177"/>
    </row>
    <row r="53" spans="1:7" ht="16.5" customHeight="1" x14ac:dyDescent="0.25">
      <c r="A53" s="174"/>
      <c r="B53" s="70" t="s">
        <v>964</v>
      </c>
      <c r="C53" s="369">
        <v>6639</v>
      </c>
      <c r="D53" s="310">
        <v>6220</v>
      </c>
      <c r="E53" s="310">
        <v>12859</v>
      </c>
      <c r="F53" s="95" t="s">
        <v>965</v>
      </c>
      <c r="G53" s="177"/>
    </row>
    <row r="54" spans="1:7" ht="18.75" customHeight="1" thickBot="1" x14ac:dyDescent="0.3">
      <c r="A54" s="172" t="s">
        <v>966</v>
      </c>
      <c r="B54" s="172"/>
      <c r="C54" s="368">
        <f>SUM(C39:C53)</f>
        <v>45756</v>
      </c>
      <c r="D54" s="354">
        <f t="shared" ref="D54" si="1">SUM(D39:D53)</f>
        <v>41975</v>
      </c>
      <c r="E54" s="354">
        <f>SUM(E39:E53)</f>
        <v>87731</v>
      </c>
      <c r="F54" s="173" t="s">
        <v>55</v>
      </c>
      <c r="G54" s="173"/>
    </row>
    <row r="55" spans="1:7" ht="16.5" customHeight="1" thickTop="1" x14ac:dyDescent="0.25">
      <c r="A55" s="174" t="s">
        <v>967</v>
      </c>
      <c r="B55" s="70" t="s">
        <v>967</v>
      </c>
      <c r="C55" s="369">
        <v>5720</v>
      </c>
      <c r="D55" s="310">
        <v>4987</v>
      </c>
      <c r="E55" s="310">
        <v>10707</v>
      </c>
      <c r="F55" s="95" t="s">
        <v>968</v>
      </c>
      <c r="G55" s="177" t="s">
        <v>968</v>
      </c>
    </row>
    <row r="56" spans="1:7" ht="16.5" customHeight="1" x14ac:dyDescent="0.25">
      <c r="A56" s="174"/>
      <c r="B56" s="70" t="s">
        <v>969</v>
      </c>
      <c r="C56" s="369">
        <v>2222</v>
      </c>
      <c r="D56" s="310">
        <v>2031</v>
      </c>
      <c r="E56" s="310">
        <v>4253</v>
      </c>
      <c r="F56" s="95" t="s">
        <v>970</v>
      </c>
      <c r="G56" s="177"/>
    </row>
    <row r="57" spans="1:7" ht="16.5" customHeight="1" x14ac:dyDescent="0.25">
      <c r="A57" s="174"/>
      <c r="B57" s="70" t="s">
        <v>971</v>
      </c>
      <c r="C57" s="369">
        <v>1052</v>
      </c>
      <c r="D57" s="310">
        <v>966</v>
      </c>
      <c r="E57" s="310">
        <v>2018</v>
      </c>
      <c r="F57" s="95" t="s">
        <v>972</v>
      </c>
      <c r="G57" s="177"/>
    </row>
    <row r="58" spans="1:7" ht="16.5" customHeight="1" x14ac:dyDescent="0.25">
      <c r="A58" s="174"/>
      <c r="B58" s="70" t="s">
        <v>936</v>
      </c>
      <c r="C58" s="369">
        <v>1577</v>
      </c>
      <c r="D58" s="310">
        <v>1168</v>
      </c>
      <c r="E58" s="310">
        <v>2745</v>
      </c>
      <c r="F58" s="95" t="s">
        <v>937</v>
      </c>
      <c r="G58" s="177"/>
    </row>
    <row r="59" spans="1:7" ht="16.5" customHeight="1" x14ac:dyDescent="0.25">
      <c r="A59" s="174"/>
      <c r="B59" s="70" t="s">
        <v>973</v>
      </c>
      <c r="C59" s="369">
        <v>1944</v>
      </c>
      <c r="D59" s="310">
        <v>1905</v>
      </c>
      <c r="E59" s="310">
        <v>3849</v>
      </c>
      <c r="F59" s="95" t="s">
        <v>974</v>
      </c>
      <c r="G59" s="177"/>
    </row>
    <row r="60" spans="1:7" ht="16.5" customHeight="1" x14ac:dyDescent="0.25">
      <c r="A60" s="190"/>
      <c r="B60" s="70" t="s">
        <v>976</v>
      </c>
      <c r="C60" s="369">
        <v>530</v>
      </c>
      <c r="D60" s="310">
        <v>273</v>
      </c>
      <c r="E60" s="310">
        <v>803</v>
      </c>
      <c r="F60" s="95" t="s">
        <v>977</v>
      </c>
      <c r="G60" s="191"/>
    </row>
    <row r="61" spans="1:7" ht="16.5" customHeight="1" thickBot="1" x14ac:dyDescent="0.3">
      <c r="A61" s="172" t="s">
        <v>54</v>
      </c>
      <c r="B61" s="172"/>
      <c r="C61" s="368">
        <f>SUM(C55:C60)</f>
        <v>13045</v>
      </c>
      <c r="D61" s="354">
        <f>SUM(D55:D60)</f>
        <v>11330</v>
      </c>
      <c r="E61" s="354">
        <f>SUM(E55:E60)</f>
        <v>24375</v>
      </c>
      <c r="F61" s="173" t="s">
        <v>55</v>
      </c>
      <c r="G61" s="173"/>
    </row>
    <row r="62" spans="1:7" ht="16.5" customHeight="1" thickTop="1" x14ac:dyDescent="0.25">
      <c r="A62" s="174" t="s">
        <v>975</v>
      </c>
      <c r="B62" s="70" t="s">
        <v>975</v>
      </c>
      <c r="C62" s="369">
        <v>3093</v>
      </c>
      <c r="D62" s="310">
        <v>2814</v>
      </c>
      <c r="E62" s="310">
        <v>5907</v>
      </c>
      <c r="F62" s="95" t="s">
        <v>978</v>
      </c>
      <c r="G62" s="189" t="s">
        <v>978</v>
      </c>
    </row>
    <row r="63" spans="1:7" ht="16.5" customHeight="1" x14ac:dyDescent="0.25">
      <c r="A63" s="174"/>
      <c r="B63" s="70" t="s">
        <v>979</v>
      </c>
      <c r="C63" s="369">
        <v>3463</v>
      </c>
      <c r="D63" s="310">
        <v>3443</v>
      </c>
      <c r="E63" s="310">
        <v>6906</v>
      </c>
      <c r="F63" s="95" t="s">
        <v>2184</v>
      </c>
      <c r="G63" s="177"/>
    </row>
    <row r="64" spans="1:7" ht="16.5" customHeight="1" x14ac:dyDescent="0.25">
      <c r="A64" s="174"/>
      <c r="B64" s="70" t="s">
        <v>980</v>
      </c>
      <c r="C64" s="369">
        <v>4099</v>
      </c>
      <c r="D64" s="310">
        <v>3245</v>
      </c>
      <c r="E64" s="310">
        <v>7344</v>
      </c>
      <c r="F64" s="95" t="s">
        <v>981</v>
      </c>
      <c r="G64" s="177"/>
    </row>
    <row r="65" spans="1:7" ht="16.5" customHeight="1" x14ac:dyDescent="0.25">
      <c r="A65" s="174"/>
      <c r="B65" s="70" t="s">
        <v>982</v>
      </c>
      <c r="C65" s="369">
        <v>1390</v>
      </c>
      <c r="D65" s="310">
        <v>1336</v>
      </c>
      <c r="E65" s="310">
        <v>2726</v>
      </c>
      <c r="F65" s="95" t="s">
        <v>983</v>
      </c>
      <c r="G65" s="177"/>
    </row>
    <row r="66" spans="1:7" ht="16.5" customHeight="1" x14ac:dyDescent="0.25">
      <c r="A66" s="174"/>
      <c r="B66" s="70" t="s">
        <v>984</v>
      </c>
      <c r="C66" s="369">
        <v>1536</v>
      </c>
      <c r="D66" s="310">
        <v>1612</v>
      </c>
      <c r="E66" s="310">
        <v>3148</v>
      </c>
      <c r="F66" s="95" t="s">
        <v>985</v>
      </c>
      <c r="G66" s="177"/>
    </row>
    <row r="67" spans="1:7" ht="16.5" customHeight="1" thickBot="1" x14ac:dyDescent="0.3">
      <c r="A67" s="172" t="s">
        <v>54</v>
      </c>
      <c r="B67" s="172"/>
      <c r="C67" s="368">
        <f>SUM(C62:C66)</f>
        <v>13581</v>
      </c>
      <c r="D67" s="354">
        <f>SUM(D62:D66)</f>
        <v>12450</v>
      </c>
      <c r="E67" s="354">
        <f>SUM(E62:E66)</f>
        <v>26031</v>
      </c>
      <c r="F67" s="173" t="s">
        <v>55</v>
      </c>
      <c r="G67" s="173"/>
    </row>
    <row r="68" spans="1:7" ht="17.25" customHeight="1" thickTop="1" x14ac:dyDescent="0.25">
      <c r="A68" s="174" t="s">
        <v>986</v>
      </c>
      <c r="B68" s="70" t="s">
        <v>986</v>
      </c>
      <c r="C68" s="369">
        <v>54076</v>
      </c>
      <c r="D68" s="310">
        <v>49309</v>
      </c>
      <c r="E68" s="310">
        <v>103385</v>
      </c>
      <c r="F68" s="95" t="s">
        <v>987</v>
      </c>
      <c r="G68" s="177" t="s">
        <v>987</v>
      </c>
    </row>
    <row r="69" spans="1:7" ht="17.25" customHeight="1" x14ac:dyDescent="0.25">
      <c r="A69" s="174"/>
      <c r="B69" s="70" t="s">
        <v>988</v>
      </c>
      <c r="C69" s="369">
        <v>5688</v>
      </c>
      <c r="D69" s="310">
        <v>5118</v>
      </c>
      <c r="E69" s="310">
        <v>10806</v>
      </c>
      <c r="F69" s="95" t="s">
        <v>989</v>
      </c>
      <c r="G69" s="177"/>
    </row>
    <row r="70" spans="1:7" ht="17.25" customHeight="1" x14ac:dyDescent="0.25">
      <c r="A70" s="174"/>
      <c r="B70" s="70" t="s">
        <v>990</v>
      </c>
      <c r="C70" s="369">
        <v>2586</v>
      </c>
      <c r="D70" s="310">
        <v>2449</v>
      </c>
      <c r="E70" s="310">
        <v>5035</v>
      </c>
      <c r="F70" s="95" t="s">
        <v>991</v>
      </c>
      <c r="G70" s="177"/>
    </row>
    <row r="71" spans="1:7" ht="17.25" customHeight="1" x14ac:dyDescent="0.25">
      <c r="A71" s="174"/>
      <c r="B71" s="70" t="s">
        <v>380</v>
      </c>
      <c r="C71" s="369">
        <v>447</v>
      </c>
      <c r="D71" s="310">
        <v>463</v>
      </c>
      <c r="E71" s="310">
        <v>910</v>
      </c>
      <c r="F71" s="95" t="s">
        <v>992</v>
      </c>
      <c r="G71" s="177"/>
    </row>
    <row r="72" spans="1:7" ht="17.25" customHeight="1" x14ac:dyDescent="0.25">
      <c r="A72" s="174"/>
      <c r="B72" s="70" t="s">
        <v>993</v>
      </c>
      <c r="C72" s="369">
        <v>365</v>
      </c>
      <c r="D72" s="310">
        <v>156</v>
      </c>
      <c r="E72" s="310">
        <v>521</v>
      </c>
      <c r="F72" s="95" t="s">
        <v>994</v>
      </c>
      <c r="G72" s="177"/>
    </row>
    <row r="73" spans="1:7" ht="17.25" customHeight="1" x14ac:dyDescent="0.25">
      <c r="A73" s="174"/>
      <c r="B73" s="70" t="s">
        <v>995</v>
      </c>
      <c r="C73" s="369">
        <v>1307</v>
      </c>
      <c r="D73" s="310">
        <v>1119</v>
      </c>
      <c r="E73" s="310">
        <v>2426</v>
      </c>
      <c r="F73" s="95" t="s">
        <v>996</v>
      </c>
      <c r="G73" s="177"/>
    </row>
    <row r="74" spans="1:7" ht="17.25" customHeight="1" x14ac:dyDescent="0.25">
      <c r="A74" s="174"/>
      <c r="B74" s="70" t="s">
        <v>997</v>
      </c>
      <c r="C74" s="369">
        <v>712</v>
      </c>
      <c r="D74" s="310">
        <v>690</v>
      </c>
      <c r="E74" s="310">
        <v>1402</v>
      </c>
      <c r="F74" s="95" t="s">
        <v>998</v>
      </c>
      <c r="G74" s="177"/>
    </row>
    <row r="75" spans="1:7" ht="17.25" customHeight="1" x14ac:dyDescent="0.25">
      <c r="A75" s="174"/>
      <c r="B75" s="70" t="s">
        <v>999</v>
      </c>
      <c r="C75" s="369">
        <v>156</v>
      </c>
      <c r="D75" s="310">
        <v>49</v>
      </c>
      <c r="E75" s="310">
        <v>205</v>
      </c>
      <c r="F75" s="95" t="s">
        <v>1000</v>
      </c>
      <c r="G75" s="177"/>
    </row>
    <row r="76" spans="1:7" ht="17.25" customHeight="1" x14ac:dyDescent="0.25">
      <c r="A76" s="174"/>
      <c r="B76" s="70" t="s">
        <v>1001</v>
      </c>
      <c r="C76" s="369">
        <v>409</v>
      </c>
      <c r="D76" s="310">
        <v>458</v>
      </c>
      <c r="E76" s="310">
        <v>867</v>
      </c>
      <c r="F76" s="95" t="s">
        <v>1002</v>
      </c>
      <c r="G76" s="177"/>
    </row>
    <row r="77" spans="1:7" ht="17.25" customHeight="1" x14ac:dyDescent="0.25">
      <c r="A77" s="174"/>
      <c r="B77" s="70" t="s">
        <v>1003</v>
      </c>
      <c r="C77" s="369">
        <v>492</v>
      </c>
      <c r="D77" s="310">
        <v>247</v>
      </c>
      <c r="E77" s="310">
        <v>739</v>
      </c>
      <c r="F77" s="95" t="s">
        <v>1004</v>
      </c>
      <c r="G77" s="177"/>
    </row>
    <row r="78" spans="1:7" ht="17.25" customHeight="1" x14ac:dyDescent="0.25">
      <c r="A78" s="174"/>
      <c r="B78" s="70" t="s">
        <v>1005</v>
      </c>
      <c r="C78" s="369">
        <v>622</v>
      </c>
      <c r="D78" s="310">
        <v>609</v>
      </c>
      <c r="E78" s="310">
        <v>1231</v>
      </c>
      <c r="F78" s="95" t="s">
        <v>1006</v>
      </c>
      <c r="G78" s="177"/>
    </row>
    <row r="79" spans="1:7" ht="17.25" customHeight="1" x14ac:dyDescent="0.25">
      <c r="A79" s="174"/>
      <c r="B79" s="70" t="s">
        <v>1007</v>
      </c>
      <c r="C79" s="369">
        <v>445</v>
      </c>
      <c r="D79" s="310">
        <v>246</v>
      </c>
      <c r="E79" s="310">
        <v>691</v>
      </c>
      <c r="F79" s="95" t="s">
        <v>1008</v>
      </c>
      <c r="G79" s="177"/>
    </row>
    <row r="80" spans="1:7" ht="17.25" customHeight="1" x14ac:dyDescent="0.25">
      <c r="A80" s="174"/>
      <c r="B80" s="70" t="s">
        <v>1009</v>
      </c>
      <c r="C80" s="369">
        <v>522</v>
      </c>
      <c r="D80" s="310">
        <v>437</v>
      </c>
      <c r="E80" s="310">
        <v>959</v>
      </c>
      <c r="F80" s="95" t="s">
        <v>1010</v>
      </c>
      <c r="G80" s="177"/>
    </row>
    <row r="81" spans="1:7" ht="17.25" customHeight="1" x14ac:dyDescent="0.25">
      <c r="A81" s="174"/>
      <c r="B81" s="70" t="s">
        <v>1011</v>
      </c>
      <c r="C81" s="369">
        <v>12323</v>
      </c>
      <c r="D81" s="310">
        <v>11445</v>
      </c>
      <c r="E81" s="310">
        <v>23768</v>
      </c>
      <c r="F81" s="95" t="s">
        <v>1012</v>
      </c>
      <c r="G81" s="177"/>
    </row>
    <row r="82" spans="1:7" ht="16.5" thickBot="1" x14ac:dyDescent="0.3">
      <c r="A82" s="172" t="s">
        <v>54</v>
      </c>
      <c r="B82" s="172"/>
      <c r="C82" s="368">
        <f>SUM(C68:C81)</f>
        <v>80150</v>
      </c>
      <c r="D82" s="354">
        <f>SUM(D68:D81)</f>
        <v>72795</v>
      </c>
      <c r="E82" s="354">
        <f>SUM(E68:E81)</f>
        <v>152945</v>
      </c>
      <c r="F82" s="173" t="s">
        <v>55</v>
      </c>
      <c r="G82" s="173"/>
    </row>
    <row r="83" spans="1:7" ht="31.5" thickTop="1" x14ac:dyDescent="0.25">
      <c r="A83" s="76" t="s">
        <v>1013</v>
      </c>
      <c r="B83" s="88" t="s">
        <v>1013</v>
      </c>
      <c r="C83" s="370">
        <v>96899</v>
      </c>
      <c r="D83" s="301">
        <v>64116</v>
      </c>
      <c r="E83" s="301">
        <v>161015</v>
      </c>
      <c r="F83" s="96" t="s">
        <v>1014</v>
      </c>
      <c r="G83" s="89" t="s">
        <v>1014</v>
      </c>
    </row>
    <row r="84" spans="1:7" ht="16.5" thickBot="1" x14ac:dyDescent="0.3">
      <c r="A84" s="192" t="s">
        <v>54</v>
      </c>
      <c r="B84" s="192"/>
      <c r="C84" s="368">
        <f>C83</f>
        <v>96899</v>
      </c>
      <c r="D84" s="354">
        <f t="shared" ref="D84:E84" si="2">D83</f>
        <v>64116</v>
      </c>
      <c r="E84" s="354">
        <f t="shared" si="2"/>
        <v>161015</v>
      </c>
      <c r="F84" s="183"/>
      <c r="G84" s="183"/>
    </row>
    <row r="85" spans="1:7" ht="15.75" customHeight="1" thickTop="1" x14ac:dyDescent="0.25">
      <c r="A85" s="174" t="s">
        <v>1015</v>
      </c>
      <c r="B85" s="70" t="s">
        <v>1015</v>
      </c>
      <c r="C85" s="369">
        <v>16390</v>
      </c>
      <c r="D85" s="310">
        <v>6322</v>
      </c>
      <c r="E85" s="310">
        <v>22712</v>
      </c>
      <c r="F85" s="95" t="s">
        <v>1016</v>
      </c>
      <c r="G85" s="175" t="s">
        <v>1016</v>
      </c>
    </row>
    <row r="86" spans="1:7" ht="15.75" customHeight="1" x14ac:dyDescent="0.25">
      <c r="A86" s="174"/>
      <c r="B86" s="70" t="s">
        <v>1017</v>
      </c>
      <c r="C86" s="369">
        <v>4024</v>
      </c>
      <c r="D86" s="310">
        <v>2118</v>
      </c>
      <c r="E86" s="310">
        <v>6142</v>
      </c>
      <c r="F86" s="95" t="s">
        <v>1018</v>
      </c>
      <c r="G86" s="175"/>
    </row>
    <row r="87" spans="1:7" ht="15.75" customHeight="1" x14ac:dyDescent="0.25">
      <c r="A87" s="174"/>
      <c r="B87" s="70" t="s">
        <v>1019</v>
      </c>
      <c r="C87" s="369">
        <v>955</v>
      </c>
      <c r="D87" s="310">
        <v>887</v>
      </c>
      <c r="E87" s="310">
        <v>1842</v>
      </c>
      <c r="F87" s="95" t="s">
        <v>1020</v>
      </c>
      <c r="G87" s="175"/>
    </row>
    <row r="88" spans="1:7" ht="15.75" customHeight="1" x14ac:dyDescent="0.25">
      <c r="A88" s="174"/>
      <c r="B88" s="70" t="s">
        <v>1021</v>
      </c>
      <c r="C88" s="369">
        <v>5432</v>
      </c>
      <c r="D88" s="310">
        <v>4378</v>
      </c>
      <c r="E88" s="310">
        <v>9810</v>
      </c>
      <c r="F88" s="95" t="s">
        <v>1022</v>
      </c>
      <c r="G88" s="175"/>
    </row>
    <row r="89" spans="1:7" ht="15.75" customHeight="1" x14ac:dyDescent="0.25">
      <c r="A89" s="174"/>
      <c r="B89" s="70" t="s">
        <v>1023</v>
      </c>
      <c r="C89" s="369">
        <v>6654</v>
      </c>
      <c r="D89" s="310">
        <v>4027</v>
      </c>
      <c r="E89" s="310">
        <v>10681</v>
      </c>
      <c r="F89" s="95" t="s">
        <v>1024</v>
      </c>
      <c r="G89" s="175"/>
    </row>
    <row r="90" spans="1:7" ht="15.75" customHeight="1" x14ac:dyDescent="0.25">
      <c r="A90" s="174"/>
      <c r="B90" s="70" t="s">
        <v>1025</v>
      </c>
      <c r="C90" s="369">
        <v>2187</v>
      </c>
      <c r="D90" s="310">
        <v>1563</v>
      </c>
      <c r="E90" s="310">
        <v>3750</v>
      </c>
      <c r="F90" s="95" t="s">
        <v>1026</v>
      </c>
      <c r="G90" s="175"/>
    </row>
    <row r="91" spans="1:7" ht="15.75" customHeight="1" x14ac:dyDescent="0.25">
      <c r="A91" s="174"/>
      <c r="B91" s="70" t="s">
        <v>1027</v>
      </c>
      <c r="C91" s="369">
        <v>1647</v>
      </c>
      <c r="D91" s="310">
        <v>1441</v>
      </c>
      <c r="E91" s="310">
        <v>3088</v>
      </c>
      <c r="F91" s="95" t="s">
        <v>1028</v>
      </c>
      <c r="G91" s="175"/>
    </row>
    <row r="92" spans="1:7" ht="15.75" customHeight="1" x14ac:dyDescent="0.25">
      <c r="A92" s="174"/>
      <c r="B92" s="70" t="s">
        <v>11</v>
      </c>
      <c r="C92" s="369">
        <v>854</v>
      </c>
      <c r="D92" s="310">
        <v>646</v>
      </c>
      <c r="E92" s="310">
        <v>1500</v>
      </c>
      <c r="F92" s="95" t="s">
        <v>12</v>
      </c>
      <c r="G92" s="175"/>
    </row>
    <row r="93" spans="1:7" ht="15.75" customHeight="1" x14ac:dyDescent="0.25">
      <c r="A93" s="174"/>
      <c r="B93" s="70" t="s">
        <v>1029</v>
      </c>
      <c r="C93" s="369">
        <v>2550</v>
      </c>
      <c r="D93" s="310">
        <v>1481</v>
      </c>
      <c r="E93" s="310">
        <v>4031</v>
      </c>
      <c r="F93" s="95" t="s">
        <v>1030</v>
      </c>
      <c r="G93" s="175"/>
    </row>
    <row r="94" spans="1:7" ht="15.75" customHeight="1" x14ac:dyDescent="0.25">
      <c r="A94" s="174"/>
      <c r="B94" s="70" t="s">
        <v>1031</v>
      </c>
      <c r="C94" s="369">
        <v>1340</v>
      </c>
      <c r="D94" s="310">
        <v>697</v>
      </c>
      <c r="E94" s="310">
        <v>2037</v>
      </c>
      <c r="F94" s="95" t="s">
        <v>1032</v>
      </c>
      <c r="G94" s="175"/>
    </row>
    <row r="95" spans="1:7" ht="15.75" customHeight="1" x14ac:dyDescent="0.25">
      <c r="A95" s="174"/>
      <c r="B95" s="70" t="s">
        <v>1033</v>
      </c>
      <c r="C95" s="369">
        <v>1375</v>
      </c>
      <c r="D95" s="310">
        <v>872</v>
      </c>
      <c r="E95" s="310">
        <v>2247</v>
      </c>
      <c r="F95" s="95" t="s">
        <v>1034</v>
      </c>
      <c r="G95" s="175"/>
    </row>
    <row r="96" spans="1:7" ht="15.75" customHeight="1" x14ac:dyDescent="0.25">
      <c r="A96" s="174"/>
      <c r="B96" s="70" t="s">
        <v>1035</v>
      </c>
      <c r="C96" s="369">
        <v>291</v>
      </c>
      <c r="D96" s="310">
        <v>302</v>
      </c>
      <c r="E96" s="310">
        <v>593</v>
      </c>
      <c r="F96" s="95" t="s">
        <v>606</v>
      </c>
      <c r="G96" s="175"/>
    </row>
    <row r="97" spans="1:7" ht="15.75" customHeight="1" x14ac:dyDescent="0.25">
      <c r="A97" s="174"/>
      <c r="B97" s="70" t="s">
        <v>1036</v>
      </c>
      <c r="C97" s="369">
        <v>1875</v>
      </c>
      <c r="D97" s="310">
        <v>952</v>
      </c>
      <c r="E97" s="310">
        <v>2827</v>
      </c>
      <c r="F97" s="95" t="s">
        <v>1037</v>
      </c>
      <c r="G97" s="175"/>
    </row>
    <row r="98" spans="1:7" ht="15.75" customHeight="1" x14ac:dyDescent="0.25">
      <c r="A98" s="174"/>
      <c r="B98" s="70" t="s">
        <v>1038</v>
      </c>
      <c r="C98" s="369">
        <v>1041</v>
      </c>
      <c r="D98" s="310">
        <v>913</v>
      </c>
      <c r="E98" s="310">
        <v>1954</v>
      </c>
      <c r="F98" s="95" t="s">
        <v>1039</v>
      </c>
      <c r="G98" s="175"/>
    </row>
    <row r="99" spans="1:7" ht="15.75" customHeight="1" x14ac:dyDescent="0.25">
      <c r="A99" s="174"/>
      <c r="B99" s="70" t="s">
        <v>1040</v>
      </c>
      <c r="C99" s="369">
        <v>1177</v>
      </c>
      <c r="D99" s="310">
        <v>1030</v>
      </c>
      <c r="E99" s="310">
        <v>2207</v>
      </c>
      <c r="F99" s="95" t="s">
        <v>1041</v>
      </c>
      <c r="G99" s="175"/>
    </row>
    <row r="100" spans="1:7" ht="15.75" x14ac:dyDescent="0.25">
      <c r="A100" s="174"/>
      <c r="B100" s="70" t="s">
        <v>1042</v>
      </c>
      <c r="C100" s="369">
        <v>1236</v>
      </c>
      <c r="D100" s="310">
        <v>1172</v>
      </c>
      <c r="E100" s="310">
        <v>2408</v>
      </c>
      <c r="F100" s="95" t="s">
        <v>1043</v>
      </c>
      <c r="G100" s="175"/>
    </row>
    <row r="101" spans="1:7" ht="18" customHeight="1" x14ac:dyDescent="0.25">
      <c r="A101" s="174"/>
      <c r="B101" s="70" t="s">
        <v>1044</v>
      </c>
      <c r="C101" s="369">
        <v>470</v>
      </c>
      <c r="D101" s="310">
        <v>297</v>
      </c>
      <c r="E101" s="310">
        <v>767</v>
      </c>
      <c r="F101" s="95" t="s">
        <v>1045</v>
      </c>
      <c r="G101" s="175"/>
    </row>
    <row r="102" spans="1:7" ht="17.25" customHeight="1" x14ac:dyDescent="0.25">
      <c r="A102" s="174"/>
      <c r="B102" s="70" t="s">
        <v>1046</v>
      </c>
      <c r="C102" s="369">
        <v>540</v>
      </c>
      <c r="D102" s="310">
        <v>248</v>
      </c>
      <c r="E102" s="310">
        <v>788</v>
      </c>
      <c r="F102" s="95" t="s">
        <v>1047</v>
      </c>
      <c r="G102" s="175"/>
    </row>
    <row r="103" spans="1:7" ht="15.75" customHeight="1" x14ac:dyDescent="0.25">
      <c r="A103" s="174"/>
      <c r="B103" s="70" t="s">
        <v>1048</v>
      </c>
      <c r="C103" s="369">
        <v>2702</v>
      </c>
      <c r="D103" s="310">
        <v>2256</v>
      </c>
      <c r="E103" s="310">
        <v>4958</v>
      </c>
      <c r="F103" s="95" t="s">
        <v>1049</v>
      </c>
      <c r="G103" s="175"/>
    </row>
    <row r="104" spans="1:7" ht="15.75" customHeight="1" x14ac:dyDescent="0.25">
      <c r="A104" s="174"/>
      <c r="B104" s="70" t="s">
        <v>1051</v>
      </c>
      <c r="C104" s="369">
        <v>349</v>
      </c>
      <c r="D104" s="310">
        <v>329</v>
      </c>
      <c r="E104" s="310">
        <v>678</v>
      </c>
      <c r="F104" s="95" t="s">
        <v>1052</v>
      </c>
      <c r="G104" s="175"/>
    </row>
    <row r="105" spans="1:7" ht="15.75" customHeight="1" x14ac:dyDescent="0.25">
      <c r="A105" s="174"/>
      <c r="B105" s="70" t="s">
        <v>1053</v>
      </c>
      <c r="C105" s="369">
        <v>734</v>
      </c>
      <c r="D105" s="310">
        <v>652</v>
      </c>
      <c r="E105" s="310">
        <v>1386</v>
      </c>
      <c r="F105" s="95" t="s">
        <v>1054</v>
      </c>
      <c r="G105" s="175"/>
    </row>
    <row r="106" spans="1:7" ht="15.75" customHeight="1" x14ac:dyDescent="0.25">
      <c r="A106" s="174"/>
      <c r="B106" s="70" t="s">
        <v>1055</v>
      </c>
      <c r="C106" s="369">
        <v>1464</v>
      </c>
      <c r="D106" s="310">
        <v>1026</v>
      </c>
      <c r="E106" s="310">
        <v>2490</v>
      </c>
      <c r="F106" s="95" t="s">
        <v>1056</v>
      </c>
      <c r="G106" s="175"/>
    </row>
    <row r="107" spans="1:7" ht="15.75" customHeight="1" x14ac:dyDescent="0.25">
      <c r="A107" s="174"/>
      <c r="B107" s="70" t="s">
        <v>1057</v>
      </c>
      <c r="C107" s="369">
        <v>921</v>
      </c>
      <c r="D107" s="310">
        <v>505</v>
      </c>
      <c r="E107" s="310">
        <v>1426</v>
      </c>
      <c r="F107" s="95" t="s">
        <v>1058</v>
      </c>
      <c r="G107" s="175"/>
    </row>
    <row r="108" spans="1:7" ht="15.75" customHeight="1" x14ac:dyDescent="0.25">
      <c r="A108" s="174"/>
      <c r="B108" s="70" t="s">
        <v>472</v>
      </c>
      <c r="C108" s="369">
        <v>552</v>
      </c>
      <c r="D108" s="310">
        <v>483</v>
      </c>
      <c r="E108" s="310">
        <v>1035</v>
      </c>
      <c r="F108" s="95" t="s">
        <v>1059</v>
      </c>
      <c r="G108" s="175"/>
    </row>
    <row r="109" spans="1:7" ht="15.75" customHeight="1" x14ac:dyDescent="0.25">
      <c r="A109" s="174"/>
      <c r="B109" s="70" t="s">
        <v>1061</v>
      </c>
      <c r="C109" s="369">
        <v>220</v>
      </c>
      <c r="D109" s="310">
        <v>210</v>
      </c>
      <c r="E109" s="310">
        <v>430</v>
      </c>
      <c r="F109" s="95" t="s">
        <v>1062</v>
      </c>
      <c r="G109" s="175"/>
    </row>
    <row r="110" spans="1:7" ht="15.75" customHeight="1" x14ac:dyDescent="0.25">
      <c r="A110" s="174"/>
      <c r="B110" s="70" t="s">
        <v>1065</v>
      </c>
      <c r="C110" s="369">
        <v>595</v>
      </c>
      <c r="D110" s="310">
        <v>79</v>
      </c>
      <c r="E110" s="310">
        <v>674</v>
      </c>
      <c r="F110" s="95" t="s">
        <v>1066</v>
      </c>
      <c r="G110" s="175"/>
    </row>
    <row r="111" spans="1:7" ht="15.75" customHeight="1" x14ac:dyDescent="0.25">
      <c r="A111" s="174"/>
      <c r="B111" s="70" t="s">
        <v>1067</v>
      </c>
      <c r="C111" s="369">
        <v>649</v>
      </c>
      <c r="D111" s="310">
        <v>480</v>
      </c>
      <c r="E111" s="310">
        <v>1129</v>
      </c>
      <c r="F111" s="95" t="s">
        <v>1068</v>
      </c>
      <c r="G111" s="175"/>
    </row>
    <row r="112" spans="1:7" ht="15.75" customHeight="1" x14ac:dyDescent="0.25">
      <c r="A112" s="174"/>
      <c r="B112" s="70" t="s">
        <v>1069</v>
      </c>
      <c r="C112" s="369">
        <v>395</v>
      </c>
      <c r="D112" s="310">
        <v>286</v>
      </c>
      <c r="E112" s="310">
        <v>681</v>
      </c>
      <c r="F112" s="95" t="s">
        <v>1070</v>
      </c>
      <c r="G112" s="175"/>
    </row>
    <row r="113" spans="1:7" ht="15.75" customHeight="1" x14ac:dyDescent="0.25">
      <c r="A113" s="174"/>
      <c r="B113" s="70" t="s">
        <v>454</v>
      </c>
      <c r="C113" s="369">
        <v>465</v>
      </c>
      <c r="D113" s="310">
        <v>415</v>
      </c>
      <c r="E113" s="310">
        <v>880</v>
      </c>
      <c r="F113" s="95" t="s">
        <v>1071</v>
      </c>
      <c r="G113" s="175"/>
    </row>
    <row r="114" spans="1:7" ht="15.75" customHeight="1" x14ac:dyDescent="0.25">
      <c r="A114" s="174"/>
      <c r="B114" s="70" t="s">
        <v>1072</v>
      </c>
      <c r="C114" s="369">
        <v>166</v>
      </c>
      <c r="D114" s="310">
        <v>127</v>
      </c>
      <c r="E114" s="310">
        <v>293</v>
      </c>
      <c r="F114" s="95" t="s">
        <v>1073</v>
      </c>
      <c r="G114" s="175"/>
    </row>
    <row r="115" spans="1:7" ht="15.75" customHeight="1" x14ac:dyDescent="0.25">
      <c r="A115" s="174"/>
      <c r="B115" s="70" t="s">
        <v>1074</v>
      </c>
      <c r="C115" s="369">
        <v>1044</v>
      </c>
      <c r="D115" s="310">
        <v>914</v>
      </c>
      <c r="E115" s="310">
        <v>1958</v>
      </c>
      <c r="F115" s="95" t="s">
        <v>1075</v>
      </c>
      <c r="G115" s="175"/>
    </row>
    <row r="116" spans="1:7" ht="15.75" customHeight="1" x14ac:dyDescent="0.25">
      <c r="A116" s="174"/>
      <c r="B116" s="70" t="s">
        <v>1078</v>
      </c>
      <c r="C116" s="369">
        <v>189</v>
      </c>
      <c r="D116" s="310">
        <v>207</v>
      </c>
      <c r="E116" s="310">
        <v>396</v>
      </c>
      <c r="F116" s="95" t="s">
        <v>2167</v>
      </c>
      <c r="G116" s="175"/>
    </row>
    <row r="117" spans="1:7" ht="18" customHeight="1" x14ac:dyDescent="0.25">
      <c r="A117" s="174"/>
      <c r="B117" s="70" t="s">
        <v>2113</v>
      </c>
      <c r="C117" s="369">
        <v>355</v>
      </c>
      <c r="D117" s="310">
        <v>147</v>
      </c>
      <c r="E117" s="310">
        <v>502</v>
      </c>
      <c r="F117" s="95" t="s">
        <v>1082</v>
      </c>
      <c r="G117" s="175"/>
    </row>
    <row r="118" spans="1:7" ht="15.75" customHeight="1" thickBot="1" x14ac:dyDescent="0.3">
      <c r="A118" s="172" t="s">
        <v>54</v>
      </c>
      <c r="B118" s="172"/>
      <c r="C118" s="368">
        <f>SUM(C85:C117)</f>
        <v>60838</v>
      </c>
      <c r="D118" s="354">
        <f t="shared" ref="D118:E118" si="3">SUM(D85:D117)</f>
        <v>37462</v>
      </c>
      <c r="E118" s="354">
        <f t="shared" si="3"/>
        <v>98300</v>
      </c>
      <c r="F118" s="173" t="s">
        <v>55</v>
      </c>
      <c r="G118" s="173"/>
    </row>
    <row r="119" spans="1:7" ht="15.75" customHeight="1" thickTop="1" x14ac:dyDescent="0.25">
      <c r="A119" s="174" t="s">
        <v>952</v>
      </c>
      <c r="B119" s="70" t="s">
        <v>2118</v>
      </c>
      <c r="C119" s="369">
        <v>1045</v>
      </c>
      <c r="D119" s="310">
        <v>904</v>
      </c>
      <c r="E119" s="310">
        <v>1949</v>
      </c>
      <c r="F119" s="95" t="s">
        <v>1050</v>
      </c>
      <c r="G119" s="177" t="s">
        <v>953</v>
      </c>
    </row>
    <row r="120" spans="1:7" ht="15.75" customHeight="1" x14ac:dyDescent="0.25">
      <c r="A120" s="174"/>
      <c r="B120" s="70" t="s">
        <v>2119</v>
      </c>
      <c r="C120" s="369">
        <v>2263</v>
      </c>
      <c r="D120" s="310">
        <v>1793</v>
      </c>
      <c r="E120" s="310">
        <v>4056</v>
      </c>
      <c r="F120" s="95" t="s">
        <v>1060</v>
      </c>
      <c r="G120" s="177"/>
    </row>
    <row r="121" spans="1:7" ht="15.75" customHeight="1" x14ac:dyDescent="0.25">
      <c r="A121" s="174"/>
      <c r="B121" s="70" t="s">
        <v>464</v>
      </c>
      <c r="C121" s="369">
        <v>410</v>
      </c>
      <c r="D121" s="310">
        <v>440</v>
      </c>
      <c r="E121" s="310">
        <v>850</v>
      </c>
      <c r="F121" s="95" t="s">
        <v>2168</v>
      </c>
      <c r="G121" s="177"/>
    </row>
    <row r="122" spans="1:7" ht="15.75" customHeight="1" x14ac:dyDescent="0.25">
      <c r="A122" s="174"/>
      <c r="B122" s="70" t="s">
        <v>1063</v>
      </c>
      <c r="C122" s="369">
        <v>1</v>
      </c>
      <c r="D122" s="310">
        <v>0</v>
      </c>
      <c r="E122" s="310">
        <v>1</v>
      </c>
      <c r="F122" s="95" t="s">
        <v>1064</v>
      </c>
      <c r="G122" s="177"/>
    </row>
    <row r="123" spans="1:7" ht="15.75" customHeight="1" x14ac:dyDescent="0.25">
      <c r="A123" s="174"/>
      <c r="B123" s="70" t="s">
        <v>1076</v>
      </c>
      <c r="C123" s="369">
        <v>10</v>
      </c>
      <c r="D123" s="310">
        <v>0</v>
      </c>
      <c r="E123" s="310">
        <v>10</v>
      </c>
      <c r="F123" s="95" t="s">
        <v>1077</v>
      </c>
      <c r="G123" s="177"/>
    </row>
    <row r="124" spans="1:7" ht="15.75" customHeight="1" x14ac:dyDescent="0.25">
      <c r="A124" s="174"/>
      <c r="B124" s="70" t="s">
        <v>2120</v>
      </c>
      <c r="C124" s="369">
        <v>41</v>
      </c>
      <c r="D124" s="310">
        <v>30</v>
      </c>
      <c r="E124" s="310">
        <v>71</v>
      </c>
      <c r="F124" s="95" t="s">
        <v>2169</v>
      </c>
      <c r="G124" s="177"/>
    </row>
    <row r="125" spans="1:7" ht="15.75" customHeight="1" x14ac:dyDescent="0.25">
      <c r="A125" s="174"/>
      <c r="B125" s="70" t="s">
        <v>1079</v>
      </c>
      <c r="C125" s="369">
        <v>829</v>
      </c>
      <c r="D125" s="310">
        <v>466</v>
      </c>
      <c r="E125" s="310">
        <v>1295</v>
      </c>
      <c r="F125" s="95" t="s">
        <v>2170</v>
      </c>
      <c r="G125" s="177"/>
    </row>
    <row r="126" spans="1:7" ht="15.75" customHeight="1" x14ac:dyDescent="0.25">
      <c r="A126" s="174"/>
      <c r="B126" s="70" t="s">
        <v>1081</v>
      </c>
      <c r="C126" s="369">
        <v>1818</v>
      </c>
      <c r="D126" s="310">
        <v>1338</v>
      </c>
      <c r="E126" s="310">
        <v>3156</v>
      </c>
      <c r="F126" s="95" t="s">
        <v>2171</v>
      </c>
      <c r="G126" s="177"/>
    </row>
    <row r="127" spans="1:7" ht="15.75" customHeight="1" thickBot="1" x14ac:dyDescent="0.3">
      <c r="A127" s="172" t="s">
        <v>54</v>
      </c>
      <c r="B127" s="172"/>
      <c r="C127" s="368">
        <f>SUM(C119:C126)</f>
        <v>6417</v>
      </c>
      <c r="D127" s="354">
        <f t="shared" ref="D127:E127" si="4">SUM(D119:D126)</f>
        <v>4971</v>
      </c>
      <c r="E127" s="354">
        <f t="shared" si="4"/>
        <v>11388</v>
      </c>
      <c r="F127" s="173" t="s">
        <v>55</v>
      </c>
      <c r="G127" s="173"/>
    </row>
    <row r="128" spans="1:7" ht="16.5" thickTop="1" x14ac:dyDescent="0.25">
      <c r="A128" s="174" t="s">
        <v>1083</v>
      </c>
      <c r="B128" s="70" t="s">
        <v>1083</v>
      </c>
      <c r="C128" s="369">
        <v>4574</v>
      </c>
      <c r="D128" s="310">
        <v>4241</v>
      </c>
      <c r="E128" s="310">
        <v>8815</v>
      </c>
      <c r="F128" s="95" t="s">
        <v>1084</v>
      </c>
      <c r="G128" s="177" t="s">
        <v>1084</v>
      </c>
    </row>
    <row r="129" spans="1:7" ht="15.75" x14ac:dyDescent="0.25">
      <c r="A129" s="174"/>
      <c r="B129" s="70" t="s">
        <v>1085</v>
      </c>
      <c r="C129" s="369">
        <v>2648</v>
      </c>
      <c r="D129" s="310">
        <v>2059</v>
      </c>
      <c r="E129" s="310">
        <v>4707</v>
      </c>
      <c r="F129" s="95" t="s">
        <v>1086</v>
      </c>
      <c r="G129" s="177"/>
    </row>
    <row r="130" spans="1:7" ht="15.75" x14ac:dyDescent="0.25">
      <c r="A130" s="174"/>
      <c r="B130" s="70" t="s">
        <v>544</v>
      </c>
      <c r="C130" s="369">
        <v>7964</v>
      </c>
      <c r="D130" s="310">
        <v>7363</v>
      </c>
      <c r="E130" s="310">
        <v>15327</v>
      </c>
      <c r="F130" s="95" t="s">
        <v>545</v>
      </c>
      <c r="G130" s="177"/>
    </row>
    <row r="131" spans="1:7" ht="15.75" x14ac:dyDescent="0.25">
      <c r="A131" s="174"/>
      <c r="B131" s="70" t="s">
        <v>1087</v>
      </c>
      <c r="C131" s="369">
        <v>1871</v>
      </c>
      <c r="D131" s="310">
        <v>1796</v>
      </c>
      <c r="E131" s="310">
        <v>3667</v>
      </c>
      <c r="F131" s="95" t="s">
        <v>1088</v>
      </c>
      <c r="G131" s="177"/>
    </row>
    <row r="132" spans="1:7" ht="15.75" x14ac:dyDescent="0.25">
      <c r="A132" s="174"/>
      <c r="B132" s="70" t="s">
        <v>1089</v>
      </c>
      <c r="C132" s="369">
        <v>3893</v>
      </c>
      <c r="D132" s="310">
        <v>3413</v>
      </c>
      <c r="E132" s="310">
        <v>7306</v>
      </c>
      <c r="F132" s="95" t="s">
        <v>1090</v>
      </c>
      <c r="G132" s="177"/>
    </row>
    <row r="133" spans="1:7" ht="15.75" x14ac:dyDescent="0.25">
      <c r="A133" s="174"/>
      <c r="B133" s="70" t="s">
        <v>241</v>
      </c>
      <c r="C133" s="369">
        <v>1945</v>
      </c>
      <c r="D133" s="310">
        <v>1819</v>
      </c>
      <c r="E133" s="310">
        <v>3764</v>
      </c>
      <c r="F133" s="95" t="s">
        <v>242</v>
      </c>
      <c r="G133" s="177"/>
    </row>
    <row r="134" spans="1:7" ht="15.75" x14ac:dyDescent="0.25">
      <c r="A134" s="174"/>
      <c r="B134" s="70" t="s">
        <v>1091</v>
      </c>
      <c r="C134" s="369">
        <v>3341</v>
      </c>
      <c r="D134" s="310">
        <v>2911</v>
      </c>
      <c r="E134" s="310">
        <v>6252</v>
      </c>
      <c r="F134" s="95" t="s">
        <v>1092</v>
      </c>
      <c r="G134" s="177"/>
    </row>
    <row r="135" spans="1:7" ht="15.75" x14ac:dyDescent="0.25">
      <c r="A135" s="174"/>
      <c r="B135" s="70" t="s">
        <v>1093</v>
      </c>
      <c r="C135" s="369">
        <v>2233</v>
      </c>
      <c r="D135" s="310">
        <v>1169</v>
      </c>
      <c r="E135" s="310">
        <v>3402</v>
      </c>
      <c r="F135" s="95" t="s">
        <v>1094</v>
      </c>
      <c r="G135" s="177"/>
    </row>
    <row r="136" spans="1:7" ht="15.75" x14ac:dyDescent="0.25">
      <c r="A136" s="174"/>
      <c r="B136" s="70" t="s">
        <v>1095</v>
      </c>
      <c r="C136" s="369">
        <v>382</v>
      </c>
      <c r="D136" s="310">
        <v>310</v>
      </c>
      <c r="E136" s="310">
        <v>692</v>
      </c>
      <c r="F136" s="95" t="s">
        <v>1096</v>
      </c>
      <c r="G136" s="177"/>
    </row>
    <row r="137" spans="1:7" ht="15.75" x14ac:dyDescent="0.25">
      <c r="A137" s="174"/>
      <c r="B137" s="70" t="s">
        <v>1097</v>
      </c>
      <c r="C137" s="369">
        <v>170</v>
      </c>
      <c r="D137" s="310">
        <v>141</v>
      </c>
      <c r="E137" s="310">
        <v>311</v>
      </c>
      <c r="F137" s="95" t="s">
        <v>1098</v>
      </c>
      <c r="G137" s="177"/>
    </row>
    <row r="138" spans="1:7" ht="15.75" x14ac:dyDescent="0.25">
      <c r="A138" s="174"/>
      <c r="B138" s="70" t="s">
        <v>1099</v>
      </c>
      <c r="C138" s="369">
        <v>350</v>
      </c>
      <c r="D138" s="310">
        <v>238</v>
      </c>
      <c r="E138" s="310">
        <v>588</v>
      </c>
      <c r="F138" s="95" t="s">
        <v>1100</v>
      </c>
      <c r="G138" s="177"/>
    </row>
    <row r="139" spans="1:7" ht="15.75" x14ac:dyDescent="0.25">
      <c r="A139" s="174"/>
      <c r="B139" s="70" t="s">
        <v>1101</v>
      </c>
      <c r="C139" s="369">
        <v>84</v>
      </c>
      <c r="D139" s="310">
        <v>88</v>
      </c>
      <c r="E139" s="310">
        <v>172</v>
      </c>
      <c r="F139" s="95" t="s">
        <v>1102</v>
      </c>
      <c r="G139" s="177"/>
    </row>
    <row r="140" spans="1:7" ht="15.75" x14ac:dyDescent="0.25">
      <c r="A140" s="174"/>
      <c r="B140" s="70" t="s">
        <v>1103</v>
      </c>
      <c r="C140" s="369">
        <v>1724</v>
      </c>
      <c r="D140" s="310">
        <v>862</v>
      </c>
      <c r="E140" s="310">
        <v>2586</v>
      </c>
      <c r="F140" s="95" t="s">
        <v>1104</v>
      </c>
      <c r="G140" s="177"/>
    </row>
    <row r="141" spans="1:7" ht="15.75" x14ac:dyDescent="0.25">
      <c r="A141" s="174"/>
      <c r="B141" s="70" t="s">
        <v>1105</v>
      </c>
      <c r="C141" s="369">
        <v>172</v>
      </c>
      <c r="D141" s="310">
        <v>161</v>
      </c>
      <c r="E141" s="310">
        <v>333</v>
      </c>
      <c r="F141" s="95" t="s">
        <v>1106</v>
      </c>
      <c r="G141" s="177"/>
    </row>
    <row r="142" spans="1:7" ht="15.75" x14ac:dyDescent="0.25">
      <c r="A142" s="174"/>
      <c r="B142" s="70" t="s">
        <v>1107</v>
      </c>
      <c r="C142" s="369">
        <v>1549</v>
      </c>
      <c r="D142" s="310">
        <v>164</v>
      </c>
      <c r="E142" s="310">
        <v>1713</v>
      </c>
      <c r="F142" s="95" t="s">
        <v>1108</v>
      </c>
      <c r="G142" s="177"/>
    </row>
    <row r="143" spans="1:7" ht="15.75" x14ac:dyDescent="0.25">
      <c r="A143" s="174"/>
      <c r="B143" s="70" t="s">
        <v>1109</v>
      </c>
      <c r="C143" s="369">
        <v>6819</v>
      </c>
      <c r="D143" s="310">
        <v>6333</v>
      </c>
      <c r="E143" s="310">
        <v>13152</v>
      </c>
      <c r="F143" s="95" t="s">
        <v>1110</v>
      </c>
      <c r="G143" s="177"/>
    </row>
    <row r="144" spans="1:7" ht="15.75" x14ac:dyDescent="0.25">
      <c r="A144" s="174"/>
      <c r="B144" s="70" t="s">
        <v>1111</v>
      </c>
      <c r="C144" s="369">
        <v>8390</v>
      </c>
      <c r="D144" s="310">
        <v>7366</v>
      </c>
      <c r="E144" s="310">
        <v>15756</v>
      </c>
      <c r="F144" s="95" t="s">
        <v>1112</v>
      </c>
      <c r="G144" s="177"/>
    </row>
    <row r="145" spans="1:7" ht="15.75" x14ac:dyDescent="0.25">
      <c r="A145" s="174"/>
      <c r="B145" s="70" t="s">
        <v>843</v>
      </c>
      <c r="C145" s="369">
        <v>514</v>
      </c>
      <c r="D145" s="310">
        <v>469</v>
      </c>
      <c r="E145" s="310">
        <v>983</v>
      </c>
      <c r="F145" s="95" t="s">
        <v>1113</v>
      </c>
      <c r="G145" s="177"/>
    </row>
    <row r="146" spans="1:7" ht="15.75" x14ac:dyDescent="0.25">
      <c r="A146" s="174"/>
      <c r="B146" s="70" t="s">
        <v>1114</v>
      </c>
      <c r="C146" s="369">
        <v>2770</v>
      </c>
      <c r="D146" s="310">
        <v>2516</v>
      </c>
      <c r="E146" s="310">
        <v>5286</v>
      </c>
      <c r="F146" s="95" t="s">
        <v>1115</v>
      </c>
      <c r="G146" s="177"/>
    </row>
    <row r="147" spans="1:7" ht="15.75" x14ac:dyDescent="0.25">
      <c r="A147" s="174"/>
      <c r="B147" s="70" t="s">
        <v>1116</v>
      </c>
      <c r="C147" s="369">
        <v>4404</v>
      </c>
      <c r="D147" s="310">
        <v>3916</v>
      </c>
      <c r="E147" s="310">
        <v>8320</v>
      </c>
      <c r="F147" s="95" t="s">
        <v>1117</v>
      </c>
      <c r="G147" s="177"/>
    </row>
    <row r="148" spans="1:7" ht="15.75" x14ac:dyDescent="0.25">
      <c r="A148" s="174"/>
      <c r="B148" s="70" t="s">
        <v>1118</v>
      </c>
      <c r="C148" s="369">
        <v>379</v>
      </c>
      <c r="D148" s="310">
        <v>428</v>
      </c>
      <c r="E148" s="310">
        <v>807</v>
      </c>
      <c r="F148" s="95" t="s">
        <v>1119</v>
      </c>
      <c r="G148" s="177"/>
    </row>
    <row r="149" spans="1:7" ht="15.75" x14ac:dyDescent="0.25">
      <c r="A149" s="174"/>
      <c r="B149" s="70" t="s">
        <v>1120</v>
      </c>
      <c r="C149" s="369">
        <v>240</v>
      </c>
      <c r="D149" s="310">
        <v>258</v>
      </c>
      <c r="E149" s="310">
        <v>498</v>
      </c>
      <c r="F149" s="95" t="s">
        <v>1121</v>
      </c>
      <c r="G149" s="177"/>
    </row>
    <row r="150" spans="1:7" ht="15.75" x14ac:dyDescent="0.25">
      <c r="A150" s="174"/>
      <c r="B150" s="70" t="s">
        <v>1122</v>
      </c>
      <c r="C150" s="369">
        <v>439</v>
      </c>
      <c r="D150" s="310">
        <v>484</v>
      </c>
      <c r="E150" s="310">
        <v>923</v>
      </c>
      <c r="F150" s="95" t="s">
        <v>1123</v>
      </c>
      <c r="G150" s="177"/>
    </row>
    <row r="151" spans="1:7" ht="16.5" thickBot="1" x14ac:dyDescent="0.3">
      <c r="A151" s="172" t="s">
        <v>54</v>
      </c>
      <c r="B151" s="172"/>
      <c r="C151" s="368">
        <f>SUM(C128:C150)</f>
        <v>56855</v>
      </c>
      <c r="D151" s="354">
        <f t="shared" ref="D151:E151" si="5">SUM(D128:D150)</f>
        <v>48505</v>
      </c>
      <c r="E151" s="354">
        <f t="shared" si="5"/>
        <v>105360</v>
      </c>
      <c r="F151" s="173" t="s">
        <v>55</v>
      </c>
      <c r="G151" s="173"/>
    </row>
    <row r="152" spans="1:7" ht="16.5" thickTop="1" x14ac:dyDescent="0.25">
      <c r="A152" s="174" t="s">
        <v>1124</v>
      </c>
      <c r="B152" s="70" t="s">
        <v>1125</v>
      </c>
      <c r="C152" s="369">
        <v>50</v>
      </c>
      <c r="D152" s="310">
        <v>19</v>
      </c>
      <c r="E152" s="310">
        <v>69</v>
      </c>
      <c r="F152" s="95" t="s">
        <v>1080</v>
      </c>
      <c r="G152" s="177" t="s">
        <v>1126</v>
      </c>
    </row>
    <row r="153" spans="1:7" ht="15.75" x14ac:dyDescent="0.25">
      <c r="A153" s="174"/>
      <c r="B153" s="70" t="s">
        <v>1124</v>
      </c>
      <c r="C153" s="369">
        <v>489</v>
      </c>
      <c r="D153" s="310">
        <v>398</v>
      </c>
      <c r="E153" s="310">
        <v>887</v>
      </c>
      <c r="F153" s="95" t="s">
        <v>1126</v>
      </c>
      <c r="G153" s="177"/>
    </row>
    <row r="154" spans="1:7" ht="15.75" x14ac:dyDescent="0.25">
      <c r="A154" s="174"/>
      <c r="B154" s="70" t="s">
        <v>1127</v>
      </c>
      <c r="C154" s="369">
        <v>1567</v>
      </c>
      <c r="D154" s="310">
        <v>1302</v>
      </c>
      <c r="E154" s="310">
        <v>2869</v>
      </c>
      <c r="F154" s="95" t="s">
        <v>1128</v>
      </c>
      <c r="G154" s="177"/>
    </row>
    <row r="155" spans="1:7" ht="15.75" x14ac:dyDescent="0.25">
      <c r="A155" s="174"/>
      <c r="B155" s="70" t="s">
        <v>1129</v>
      </c>
      <c r="C155" s="369">
        <v>479</v>
      </c>
      <c r="D155" s="310">
        <v>549</v>
      </c>
      <c r="E155" s="310">
        <v>1028</v>
      </c>
      <c r="F155" s="95" t="s">
        <v>1130</v>
      </c>
      <c r="G155" s="177"/>
    </row>
    <row r="156" spans="1:7" ht="15.75" x14ac:dyDescent="0.25">
      <c r="A156" s="174"/>
      <c r="B156" s="70" t="s">
        <v>1131</v>
      </c>
      <c r="C156" s="369">
        <v>315</v>
      </c>
      <c r="D156" s="310">
        <v>326</v>
      </c>
      <c r="E156" s="310">
        <v>641</v>
      </c>
      <c r="F156" s="95" t="s">
        <v>1132</v>
      </c>
      <c r="G156" s="177"/>
    </row>
    <row r="157" spans="1:7" ht="15.75" x14ac:dyDescent="0.25">
      <c r="A157" s="174"/>
      <c r="B157" s="70" t="s">
        <v>1133</v>
      </c>
      <c r="C157" s="369">
        <v>777</v>
      </c>
      <c r="D157" s="310">
        <v>740</v>
      </c>
      <c r="E157" s="310">
        <v>1517</v>
      </c>
      <c r="F157" s="95" t="s">
        <v>1134</v>
      </c>
      <c r="G157" s="177"/>
    </row>
    <row r="158" spans="1:7" ht="15.75" x14ac:dyDescent="0.25">
      <c r="A158" s="174"/>
      <c r="B158" s="70" t="s">
        <v>1135</v>
      </c>
      <c r="C158" s="369">
        <v>1110</v>
      </c>
      <c r="D158" s="310">
        <v>970</v>
      </c>
      <c r="E158" s="310">
        <v>2080</v>
      </c>
      <c r="F158" s="95" t="s">
        <v>1136</v>
      </c>
      <c r="G158" s="177"/>
    </row>
    <row r="159" spans="1:7" ht="15.75" x14ac:dyDescent="0.25">
      <c r="A159" s="174"/>
      <c r="B159" s="70" t="s">
        <v>1137</v>
      </c>
      <c r="C159" s="369">
        <v>376</v>
      </c>
      <c r="D159" s="310">
        <v>369</v>
      </c>
      <c r="E159" s="310">
        <v>745</v>
      </c>
      <c r="F159" s="95" t="s">
        <v>1138</v>
      </c>
      <c r="G159" s="177"/>
    </row>
    <row r="160" spans="1:7" ht="15.75" x14ac:dyDescent="0.25">
      <c r="A160" s="174"/>
      <c r="B160" s="70" t="s">
        <v>1139</v>
      </c>
      <c r="C160" s="369">
        <v>204</v>
      </c>
      <c r="D160" s="310">
        <v>244</v>
      </c>
      <c r="E160" s="310">
        <v>448</v>
      </c>
      <c r="F160" s="95" t="s">
        <v>1140</v>
      </c>
      <c r="G160" s="177"/>
    </row>
    <row r="161" spans="1:8" ht="15.75" x14ac:dyDescent="0.25">
      <c r="A161" s="174"/>
      <c r="B161" s="70" t="s">
        <v>1141</v>
      </c>
      <c r="C161" s="369">
        <v>430</v>
      </c>
      <c r="D161" s="310">
        <v>349</v>
      </c>
      <c r="E161" s="310">
        <v>779</v>
      </c>
      <c r="F161" s="95" t="s">
        <v>1142</v>
      </c>
      <c r="G161" s="177"/>
    </row>
    <row r="162" spans="1:8" ht="15.75" x14ac:dyDescent="0.25">
      <c r="A162" s="174"/>
      <c r="B162" s="70" t="s">
        <v>1143</v>
      </c>
      <c r="C162" s="369">
        <v>792</v>
      </c>
      <c r="D162" s="310">
        <v>713</v>
      </c>
      <c r="E162" s="310">
        <v>1505</v>
      </c>
      <c r="F162" s="95" t="s">
        <v>1144</v>
      </c>
      <c r="G162" s="177"/>
    </row>
    <row r="163" spans="1:8" ht="15.75" x14ac:dyDescent="0.25">
      <c r="A163" s="174"/>
      <c r="B163" s="70" t="s">
        <v>1145</v>
      </c>
      <c r="C163" s="369">
        <v>117</v>
      </c>
      <c r="D163" s="310">
        <v>20</v>
      </c>
      <c r="E163" s="310">
        <v>137</v>
      </c>
      <c r="F163" s="95" t="s">
        <v>1146</v>
      </c>
      <c r="G163" s="177"/>
    </row>
    <row r="164" spans="1:8" ht="15.75" x14ac:dyDescent="0.25">
      <c r="A164" s="174"/>
      <c r="B164" s="70" t="s">
        <v>1147</v>
      </c>
      <c r="C164" s="369">
        <v>716</v>
      </c>
      <c r="D164" s="310">
        <v>707</v>
      </c>
      <c r="E164" s="310">
        <v>1423</v>
      </c>
      <c r="F164" s="95" t="s">
        <v>1148</v>
      </c>
      <c r="G164" s="177"/>
    </row>
    <row r="165" spans="1:8" ht="15.75" x14ac:dyDescent="0.25">
      <c r="A165" s="174"/>
      <c r="B165" s="70" t="s">
        <v>1149</v>
      </c>
      <c r="C165" s="369">
        <v>321</v>
      </c>
      <c r="D165" s="310">
        <v>165</v>
      </c>
      <c r="E165" s="310">
        <v>486</v>
      </c>
      <c r="F165" s="95" t="s">
        <v>1150</v>
      </c>
      <c r="G165" s="177"/>
    </row>
    <row r="166" spans="1:8" ht="15.75" x14ac:dyDescent="0.25">
      <c r="A166" s="174"/>
      <c r="B166" s="70" t="s">
        <v>1151</v>
      </c>
      <c r="C166" s="369">
        <v>496</v>
      </c>
      <c r="D166" s="310">
        <v>398</v>
      </c>
      <c r="E166" s="310">
        <v>894</v>
      </c>
      <c r="F166" s="95" t="s">
        <v>1152</v>
      </c>
      <c r="G166" s="177"/>
    </row>
    <row r="167" spans="1:8" ht="15.75" x14ac:dyDescent="0.25">
      <c r="A167" s="174"/>
      <c r="B167" s="70" t="s">
        <v>1153</v>
      </c>
      <c r="C167" s="369">
        <v>627</v>
      </c>
      <c r="D167" s="310">
        <v>516</v>
      </c>
      <c r="E167" s="310">
        <v>1143</v>
      </c>
      <c r="F167" s="95" t="s">
        <v>1154</v>
      </c>
      <c r="G167" s="177"/>
    </row>
    <row r="168" spans="1:8" ht="15.75" x14ac:dyDescent="0.25">
      <c r="A168" s="174"/>
      <c r="B168" s="70" t="s">
        <v>2114</v>
      </c>
      <c r="C168" s="369">
        <v>369</v>
      </c>
      <c r="D168" s="310">
        <v>329</v>
      </c>
      <c r="E168" s="310">
        <v>698</v>
      </c>
      <c r="F168" s="95" t="s">
        <v>1155</v>
      </c>
      <c r="G168" s="177"/>
    </row>
    <row r="169" spans="1:8" ht="16.5" thickBot="1" x14ac:dyDescent="0.3">
      <c r="A169" s="172" t="s">
        <v>54</v>
      </c>
      <c r="B169" s="172"/>
      <c r="C169" s="368">
        <f>SUM(C152:C168)</f>
        <v>9235</v>
      </c>
      <c r="D169" s="354">
        <f t="shared" ref="D169:E169" si="6">SUM(D152:D168)</f>
        <v>8114</v>
      </c>
      <c r="E169" s="354">
        <f t="shared" si="6"/>
        <v>17349</v>
      </c>
      <c r="F169" s="173" t="s">
        <v>55</v>
      </c>
      <c r="G169" s="173"/>
    </row>
    <row r="170" spans="1:8" ht="16.5" thickTop="1" x14ac:dyDescent="0.25">
      <c r="A170" s="195" t="s">
        <v>2246</v>
      </c>
      <c r="B170" s="196"/>
      <c r="C170" s="371">
        <v>11275</v>
      </c>
      <c r="D170" s="362">
        <v>9053</v>
      </c>
      <c r="E170" s="362">
        <v>20328</v>
      </c>
      <c r="F170" s="197" t="s">
        <v>2241</v>
      </c>
      <c r="G170" s="198"/>
    </row>
    <row r="171" spans="1:8" ht="15.75" x14ac:dyDescent="0.25">
      <c r="A171" s="186" t="s">
        <v>54</v>
      </c>
      <c r="B171" s="186"/>
      <c r="C171" s="372">
        <f>C170</f>
        <v>11275</v>
      </c>
      <c r="D171" s="355">
        <f t="shared" ref="D171:E171" si="7">D170</f>
        <v>9053</v>
      </c>
      <c r="E171" s="355">
        <f t="shared" si="7"/>
        <v>20328</v>
      </c>
      <c r="F171" s="185" t="s">
        <v>55</v>
      </c>
      <c r="G171" s="185"/>
    </row>
    <row r="172" spans="1:8" ht="16.5" thickBot="1" x14ac:dyDescent="0.3">
      <c r="A172" s="192" t="s">
        <v>2247</v>
      </c>
      <c r="B172" s="192"/>
      <c r="C172" s="368">
        <f>C171+C169+C151+C127+C118+C84+C82+C67+C61+C54+C38</f>
        <v>2696378</v>
      </c>
      <c r="D172" s="354">
        <f>D171+D169+D151+D127+D118+D84+D82+D67+D61+D54+D38</f>
        <v>2319831</v>
      </c>
      <c r="E172" s="354">
        <f>E171+E169+E151+E127+E118+E84+E82+E67+E61+E54+E38</f>
        <v>5016209</v>
      </c>
      <c r="F172" s="183" t="s">
        <v>2267</v>
      </c>
      <c r="G172" s="183"/>
    </row>
    <row r="173" spans="1:8" ht="15.75" thickTop="1" x14ac:dyDescent="0.25">
      <c r="A173" s="194" t="s">
        <v>2239</v>
      </c>
      <c r="B173" s="194"/>
      <c r="C173" s="194"/>
      <c r="D173" s="102"/>
      <c r="E173" s="101"/>
      <c r="F173" s="101"/>
      <c r="G173" s="10" t="s">
        <v>2240</v>
      </c>
      <c r="H173" s="77"/>
    </row>
    <row r="174" spans="1:8" ht="38.25" customHeight="1" x14ac:dyDescent="0.25">
      <c r="A174" s="184" t="s">
        <v>2249</v>
      </c>
      <c r="B174" s="184"/>
      <c r="C174" s="184"/>
      <c r="D174" s="104"/>
      <c r="E174" s="199" t="s">
        <v>2248</v>
      </c>
      <c r="F174" s="199"/>
      <c r="G174" s="199"/>
    </row>
    <row r="175" spans="1:8" x14ac:dyDescent="0.25">
      <c r="A175" s="193" t="s">
        <v>1752</v>
      </c>
      <c r="B175" s="193"/>
      <c r="C175" s="193"/>
      <c r="D175" s="104"/>
      <c r="E175" s="105"/>
      <c r="F175" s="200" t="s">
        <v>2098</v>
      </c>
      <c r="G175" s="200"/>
    </row>
    <row r="176" spans="1:8" x14ac:dyDescent="0.25">
      <c r="C176" s="14"/>
      <c r="D176" s="363"/>
      <c r="E176" s="363"/>
    </row>
    <row r="177" spans="2:7" x14ac:dyDescent="0.25">
      <c r="C177" s="15"/>
      <c r="D177" s="15"/>
      <c r="E177" s="15"/>
      <c r="F177" s="365"/>
    </row>
    <row r="178" spans="2:7" x14ac:dyDescent="0.25">
      <c r="C178" s="364"/>
      <c r="D178" s="364"/>
      <c r="E178" s="364"/>
      <c r="F178" s="365"/>
    </row>
    <row r="179" spans="2:7" x14ac:dyDescent="0.25">
      <c r="C179" s="365"/>
      <c r="D179" s="365"/>
      <c r="E179" s="365"/>
      <c r="F179" s="365"/>
      <c r="G179" s="16"/>
    </row>
    <row r="180" spans="2:7" x14ac:dyDescent="0.25">
      <c r="B180" s="16"/>
      <c r="C180" s="365"/>
      <c r="D180" s="365"/>
      <c r="E180" s="365"/>
      <c r="F180" s="365"/>
      <c r="G180" s="16"/>
    </row>
    <row r="181" spans="2:7" x14ac:dyDescent="0.25">
      <c r="C181" s="15"/>
      <c r="D181" s="15"/>
      <c r="E181" s="15"/>
    </row>
    <row r="182" spans="2:7" x14ac:dyDescent="0.25">
      <c r="C182" s="15"/>
      <c r="D182" s="15"/>
      <c r="E182" s="15"/>
    </row>
    <row r="183" spans="2:7" x14ac:dyDescent="0.25">
      <c r="C183" s="15"/>
      <c r="D183" s="15"/>
      <c r="E183" s="15"/>
      <c r="F183" s="365"/>
      <c r="G183" s="16"/>
    </row>
    <row r="184" spans="2:7" x14ac:dyDescent="0.25">
      <c r="C184" s="15"/>
      <c r="D184" s="15"/>
      <c r="E184" s="15"/>
      <c r="G184" s="16"/>
    </row>
    <row r="185" spans="2:7" x14ac:dyDescent="0.25">
      <c r="C185" s="15"/>
      <c r="D185" s="15"/>
      <c r="E185" s="15"/>
      <c r="F185" s="365"/>
    </row>
    <row r="188" spans="2:7" x14ac:dyDescent="0.25">
      <c r="C188" s="15"/>
      <c r="D188" s="15"/>
      <c r="E188" s="15"/>
    </row>
    <row r="190" spans="2:7" x14ac:dyDescent="0.25">
      <c r="C190" s="15"/>
      <c r="D190" s="15"/>
      <c r="E190" s="15"/>
    </row>
    <row r="191" spans="2:7" x14ac:dyDescent="0.25">
      <c r="E191" s="15"/>
    </row>
    <row r="193" spans="3:5" x14ac:dyDescent="0.25">
      <c r="C193" s="364"/>
    </row>
    <row r="195" spans="3:5" x14ac:dyDescent="0.25">
      <c r="C195" s="15"/>
      <c r="D195" s="15"/>
      <c r="E195" s="15"/>
    </row>
    <row r="210" spans="3:5" x14ac:dyDescent="0.25">
      <c r="C210" s="364"/>
      <c r="D210" s="364"/>
      <c r="E210" s="364"/>
    </row>
    <row r="211" spans="3:5" x14ac:dyDescent="0.25">
      <c r="C211" s="364"/>
      <c r="D211" s="364"/>
      <c r="E211" s="364"/>
    </row>
  </sheetData>
  <mergeCells count="55">
    <mergeCell ref="G128:G150"/>
    <mergeCell ref="A128:A150"/>
    <mergeCell ref="A175:C175"/>
    <mergeCell ref="F172:G172"/>
    <mergeCell ref="A173:C173"/>
    <mergeCell ref="A169:B169"/>
    <mergeCell ref="F169:G169"/>
    <mergeCell ref="F151:G151"/>
    <mergeCell ref="A151:B151"/>
    <mergeCell ref="A172:B172"/>
    <mergeCell ref="G152:G168"/>
    <mergeCell ref="A152:A168"/>
    <mergeCell ref="A170:B170"/>
    <mergeCell ref="F170:G170"/>
    <mergeCell ref="E174:G174"/>
    <mergeCell ref="F175:G175"/>
    <mergeCell ref="A174:C174"/>
    <mergeCell ref="F171:G171"/>
    <mergeCell ref="A171:B171"/>
    <mergeCell ref="A5:A37"/>
    <mergeCell ref="G5:G37"/>
    <mergeCell ref="A68:A81"/>
    <mergeCell ref="A62:A66"/>
    <mergeCell ref="A67:B67"/>
    <mergeCell ref="G62:G66"/>
    <mergeCell ref="A55:A60"/>
    <mergeCell ref="G55:G60"/>
    <mergeCell ref="A38:B38"/>
    <mergeCell ref="F38:G38"/>
    <mergeCell ref="F82:G82"/>
    <mergeCell ref="A84:B84"/>
    <mergeCell ref="A82:B82"/>
    <mergeCell ref="A1:G1"/>
    <mergeCell ref="G119:G126"/>
    <mergeCell ref="A39:A53"/>
    <mergeCell ref="G39:G53"/>
    <mergeCell ref="A2:G2"/>
    <mergeCell ref="A3:A4"/>
    <mergeCell ref="B3:B4"/>
    <mergeCell ref="F3:F4"/>
    <mergeCell ref="G3:G4"/>
    <mergeCell ref="G68:G81"/>
    <mergeCell ref="A54:B54"/>
    <mergeCell ref="F54:G54"/>
    <mergeCell ref="F61:G61"/>
    <mergeCell ref="F67:G67"/>
    <mergeCell ref="A61:B61"/>
    <mergeCell ref="F84:G84"/>
    <mergeCell ref="A127:B127"/>
    <mergeCell ref="F127:G127"/>
    <mergeCell ref="F118:G118"/>
    <mergeCell ref="A118:B118"/>
    <mergeCell ref="A85:A117"/>
    <mergeCell ref="G85:G117"/>
    <mergeCell ref="A119:A126"/>
  </mergeCells>
  <printOptions horizontalCentered="1"/>
  <pageMargins left="1.0899999999999999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rightToLeft="1" tabSelected="1" view="pageBreakPreview" topLeftCell="A40" zoomScaleNormal="100" zoomScaleSheetLayoutView="100" workbookViewId="0">
      <selection activeCell="S22" sqref="S22"/>
    </sheetView>
  </sheetViews>
  <sheetFormatPr defaultColWidth="17.5703125" defaultRowHeight="19.5" customHeight="1" x14ac:dyDescent="0.25"/>
  <cols>
    <col min="1" max="1" width="7.42578125" style="8" customWidth="1"/>
    <col min="2" max="2" width="16.140625" style="8" customWidth="1"/>
    <col min="3" max="3" width="11.7109375" style="31" customWidth="1"/>
    <col min="4" max="4" width="12" style="31" customWidth="1"/>
    <col min="5" max="5" width="12.42578125" style="31" customWidth="1"/>
    <col min="6" max="6" width="22.28515625" style="316" customWidth="1"/>
    <col min="7" max="7" width="11.42578125" style="8" bestFit="1" customWidth="1"/>
    <col min="8" max="8" width="18.5703125" style="8" customWidth="1"/>
    <col min="9" max="9" width="19.85546875" style="8" customWidth="1"/>
    <col min="10" max="16384" width="17.5703125" style="8"/>
  </cols>
  <sheetData>
    <row r="1" spans="1:9" ht="19.5" customHeight="1" x14ac:dyDescent="0.25">
      <c r="A1" s="208" t="s">
        <v>2190</v>
      </c>
      <c r="B1" s="208"/>
      <c r="C1" s="208"/>
      <c r="D1" s="208"/>
      <c r="E1" s="208"/>
      <c r="F1" s="208"/>
      <c r="G1" s="208"/>
      <c r="I1" s="29"/>
    </row>
    <row r="2" spans="1:9" ht="18.75" customHeight="1" x14ac:dyDescent="0.25">
      <c r="A2" s="209" t="s">
        <v>2191</v>
      </c>
      <c r="B2" s="209"/>
      <c r="C2" s="209"/>
      <c r="D2" s="209"/>
      <c r="E2" s="209"/>
      <c r="F2" s="209"/>
      <c r="G2" s="209"/>
    </row>
    <row r="3" spans="1:9" ht="20.25" customHeight="1" x14ac:dyDescent="0.25">
      <c r="A3" s="205" t="s">
        <v>0</v>
      </c>
      <c r="B3" s="411" t="s">
        <v>1</v>
      </c>
      <c r="C3" s="419" t="s">
        <v>2</v>
      </c>
      <c r="D3" s="419" t="s">
        <v>3</v>
      </c>
      <c r="E3" s="420" t="s">
        <v>4</v>
      </c>
      <c r="F3" s="318" t="s">
        <v>5</v>
      </c>
      <c r="G3" s="120" t="s">
        <v>6</v>
      </c>
    </row>
    <row r="4" spans="1:9" ht="20.25" customHeight="1" x14ac:dyDescent="0.25">
      <c r="A4" s="210"/>
      <c r="B4" s="412"/>
      <c r="C4" s="421" t="s">
        <v>7</v>
      </c>
      <c r="D4" s="421" t="s">
        <v>8</v>
      </c>
      <c r="E4" s="422" t="s">
        <v>9</v>
      </c>
      <c r="F4" s="319"/>
      <c r="G4" s="211"/>
    </row>
    <row r="5" spans="1:9" ht="20.25" customHeight="1" x14ac:dyDescent="0.25">
      <c r="A5" s="122" t="s">
        <v>1157</v>
      </c>
      <c r="B5" s="33" t="s">
        <v>1159</v>
      </c>
      <c r="C5" s="407">
        <v>906</v>
      </c>
      <c r="D5" s="350">
        <v>897</v>
      </c>
      <c r="E5" s="350">
        <v>1803</v>
      </c>
      <c r="F5" s="24" t="s">
        <v>1160</v>
      </c>
      <c r="G5" s="212" t="s">
        <v>2094</v>
      </c>
    </row>
    <row r="6" spans="1:9" ht="20.25" customHeight="1" x14ac:dyDescent="0.25">
      <c r="A6" s="122"/>
      <c r="B6" s="33" t="s">
        <v>1161</v>
      </c>
      <c r="C6" s="407">
        <v>402</v>
      </c>
      <c r="D6" s="350">
        <v>280</v>
      </c>
      <c r="E6" s="350">
        <v>682</v>
      </c>
      <c r="F6" s="24" t="s">
        <v>1162</v>
      </c>
      <c r="G6" s="212"/>
    </row>
    <row r="7" spans="1:9" ht="20.25" customHeight="1" x14ac:dyDescent="0.25">
      <c r="A7" s="122"/>
      <c r="B7" s="33" t="s">
        <v>1163</v>
      </c>
      <c r="C7" s="407">
        <v>451</v>
      </c>
      <c r="D7" s="350">
        <v>426</v>
      </c>
      <c r="E7" s="350">
        <v>877</v>
      </c>
      <c r="F7" s="24" t="s">
        <v>1164</v>
      </c>
      <c r="G7" s="212"/>
    </row>
    <row r="8" spans="1:9" ht="20.25" customHeight="1" x14ac:dyDescent="0.25">
      <c r="A8" s="122"/>
      <c r="B8" s="33" t="s">
        <v>1165</v>
      </c>
      <c r="C8" s="407">
        <v>62</v>
      </c>
      <c r="D8" s="350">
        <v>29</v>
      </c>
      <c r="E8" s="350">
        <v>91</v>
      </c>
      <c r="F8" s="24" t="s">
        <v>1166</v>
      </c>
      <c r="G8" s="212"/>
    </row>
    <row r="9" spans="1:9" ht="20.25" customHeight="1" x14ac:dyDescent="0.25">
      <c r="A9" s="122"/>
      <c r="B9" s="33" t="s">
        <v>2123</v>
      </c>
      <c r="C9" s="407">
        <v>2038</v>
      </c>
      <c r="D9" s="350">
        <v>1998</v>
      </c>
      <c r="E9" s="350">
        <v>4036</v>
      </c>
      <c r="F9" s="24" t="s">
        <v>2124</v>
      </c>
      <c r="G9" s="212"/>
    </row>
    <row r="10" spans="1:9" ht="20.25" customHeight="1" x14ac:dyDescent="0.25">
      <c r="A10" s="122"/>
      <c r="B10" s="33" t="s">
        <v>1167</v>
      </c>
      <c r="C10" s="407">
        <v>65101</v>
      </c>
      <c r="D10" s="350">
        <v>59630</v>
      </c>
      <c r="E10" s="350">
        <v>124731</v>
      </c>
      <c r="F10" s="24" t="s">
        <v>1168</v>
      </c>
      <c r="G10" s="212"/>
    </row>
    <row r="11" spans="1:9" ht="20.25" customHeight="1" x14ac:dyDescent="0.25">
      <c r="A11" s="122"/>
      <c r="B11" s="34" t="s">
        <v>1169</v>
      </c>
      <c r="C11" s="407">
        <v>2417</v>
      </c>
      <c r="D11" s="350">
        <v>2255</v>
      </c>
      <c r="E11" s="350">
        <v>4672</v>
      </c>
      <c r="F11" s="24" t="s">
        <v>1170</v>
      </c>
      <c r="G11" s="212"/>
    </row>
    <row r="12" spans="1:9" ht="20.25" customHeight="1" x14ac:dyDescent="0.25">
      <c r="A12" s="122"/>
      <c r="B12" s="35" t="s">
        <v>1171</v>
      </c>
      <c r="C12" s="407">
        <v>2798</v>
      </c>
      <c r="D12" s="350">
        <v>2464</v>
      </c>
      <c r="E12" s="350">
        <v>5262</v>
      </c>
      <c r="F12" s="24" t="s">
        <v>1172</v>
      </c>
      <c r="G12" s="212"/>
    </row>
    <row r="13" spans="1:9" ht="20.25" customHeight="1" x14ac:dyDescent="0.25">
      <c r="A13" s="122"/>
      <c r="B13" s="8" t="s">
        <v>1173</v>
      </c>
      <c r="C13" s="379">
        <v>1652</v>
      </c>
      <c r="D13" s="301">
        <v>1251</v>
      </c>
      <c r="E13" s="301">
        <v>2903</v>
      </c>
      <c r="F13" s="24" t="s">
        <v>1174</v>
      </c>
      <c r="G13" s="212"/>
    </row>
    <row r="14" spans="1:9" ht="20.25" customHeight="1" x14ac:dyDescent="0.25">
      <c r="A14" s="122"/>
      <c r="B14" s="34" t="s">
        <v>1175</v>
      </c>
      <c r="C14" s="379">
        <v>1877</v>
      </c>
      <c r="D14" s="301">
        <v>1797</v>
      </c>
      <c r="E14" s="301">
        <v>3674</v>
      </c>
      <c r="F14" s="24" t="s">
        <v>1176</v>
      </c>
      <c r="G14" s="212"/>
    </row>
    <row r="15" spans="1:9" ht="20.25" customHeight="1" x14ac:dyDescent="0.25">
      <c r="A15" s="122"/>
      <c r="B15" s="34" t="s">
        <v>1017</v>
      </c>
      <c r="C15" s="407">
        <v>1004</v>
      </c>
      <c r="D15" s="350">
        <v>909</v>
      </c>
      <c r="E15" s="350">
        <v>1913</v>
      </c>
      <c r="F15" s="24" t="s">
        <v>1177</v>
      </c>
      <c r="G15" s="212"/>
    </row>
    <row r="16" spans="1:9" ht="20.25" customHeight="1" x14ac:dyDescent="0.25">
      <c r="A16" s="122"/>
      <c r="B16" s="34" t="s">
        <v>1178</v>
      </c>
      <c r="C16" s="407">
        <v>314</v>
      </c>
      <c r="D16" s="350">
        <v>229</v>
      </c>
      <c r="E16" s="350">
        <v>543</v>
      </c>
      <c r="F16" s="24" t="s">
        <v>1179</v>
      </c>
      <c r="G16" s="212"/>
    </row>
    <row r="17" spans="1:11" ht="20.25" customHeight="1" x14ac:dyDescent="0.25">
      <c r="A17" s="122"/>
      <c r="B17" s="34" t="s">
        <v>1180</v>
      </c>
      <c r="C17" s="407">
        <v>444</v>
      </c>
      <c r="D17" s="350">
        <v>423</v>
      </c>
      <c r="E17" s="350">
        <v>867</v>
      </c>
      <c r="F17" s="24" t="s">
        <v>1181</v>
      </c>
      <c r="G17" s="212"/>
      <c r="I17" s="18"/>
      <c r="J17" s="18"/>
      <c r="K17" s="18"/>
    </row>
    <row r="18" spans="1:11" ht="20.25" customHeight="1" x14ac:dyDescent="0.25">
      <c r="A18" s="122"/>
      <c r="B18" s="8" t="s">
        <v>1182</v>
      </c>
      <c r="C18" s="407">
        <v>970</v>
      </c>
      <c r="D18" s="350">
        <v>481</v>
      </c>
      <c r="E18" s="350">
        <v>1451</v>
      </c>
      <c r="F18" s="24" t="s">
        <v>1183</v>
      </c>
      <c r="G18" s="212"/>
    </row>
    <row r="19" spans="1:11" ht="20.25" customHeight="1" x14ac:dyDescent="0.25">
      <c r="A19" s="122"/>
      <c r="B19" s="34" t="s">
        <v>1184</v>
      </c>
      <c r="C19" s="407">
        <v>327</v>
      </c>
      <c r="D19" s="350">
        <v>256</v>
      </c>
      <c r="E19" s="350">
        <v>583</v>
      </c>
      <c r="F19" s="24" t="s">
        <v>1185</v>
      </c>
      <c r="G19" s="212"/>
      <c r="I19" s="29"/>
    </row>
    <row r="20" spans="1:11" ht="20.25" customHeight="1" x14ac:dyDescent="0.25">
      <c r="A20" s="122"/>
      <c r="B20" s="34" t="s">
        <v>1147</v>
      </c>
      <c r="C20" s="407">
        <v>201</v>
      </c>
      <c r="D20" s="350">
        <v>140</v>
      </c>
      <c r="E20" s="350">
        <v>341</v>
      </c>
      <c r="F20" s="24" t="s">
        <v>1186</v>
      </c>
      <c r="G20" s="212"/>
      <c r="I20" s="29"/>
    </row>
    <row r="21" spans="1:11" ht="20.25" customHeight="1" x14ac:dyDescent="0.25">
      <c r="A21" s="122"/>
      <c r="B21" s="34" t="s">
        <v>2081</v>
      </c>
      <c r="C21" s="407">
        <v>850</v>
      </c>
      <c r="D21" s="350">
        <v>871</v>
      </c>
      <c r="E21" s="350">
        <v>1721</v>
      </c>
      <c r="F21" s="24" t="s">
        <v>2172</v>
      </c>
      <c r="G21" s="212"/>
    </row>
    <row r="22" spans="1:11" ht="20.25" customHeight="1" x14ac:dyDescent="0.25">
      <c r="A22" s="122"/>
      <c r="B22" s="34" t="s">
        <v>1187</v>
      </c>
      <c r="C22" s="407">
        <v>3890</v>
      </c>
      <c r="D22" s="350">
        <v>3842</v>
      </c>
      <c r="E22" s="350">
        <v>7732</v>
      </c>
      <c r="F22" s="24" t="s">
        <v>1188</v>
      </c>
      <c r="G22" s="212"/>
    </row>
    <row r="23" spans="1:11" ht="20.25" customHeight="1" x14ac:dyDescent="0.25">
      <c r="A23" s="122"/>
      <c r="B23" s="34" t="s">
        <v>1189</v>
      </c>
      <c r="C23" s="407">
        <v>2615</v>
      </c>
      <c r="D23" s="350">
        <v>2469</v>
      </c>
      <c r="E23" s="350">
        <v>5084</v>
      </c>
      <c r="F23" s="24" t="s">
        <v>1190</v>
      </c>
      <c r="G23" s="212"/>
    </row>
    <row r="24" spans="1:11" ht="20.25" customHeight="1" x14ac:dyDescent="0.25">
      <c r="A24" s="122"/>
      <c r="B24" s="34" t="s">
        <v>1191</v>
      </c>
      <c r="C24" s="407">
        <v>630</v>
      </c>
      <c r="D24" s="350">
        <v>464</v>
      </c>
      <c r="E24" s="350">
        <v>1094</v>
      </c>
      <c r="F24" s="24" t="s">
        <v>1192</v>
      </c>
      <c r="G24" s="212"/>
    </row>
    <row r="25" spans="1:11" ht="20.25" customHeight="1" thickBot="1" x14ac:dyDescent="0.3">
      <c r="A25" s="204" t="s">
        <v>54</v>
      </c>
      <c r="B25" s="204"/>
      <c r="C25" s="368">
        <f>SUM(C5:C24)</f>
        <v>88949</v>
      </c>
      <c r="D25" s="354">
        <f t="shared" ref="D25:E25" si="0">SUM(D5:D24)</f>
        <v>81111</v>
      </c>
      <c r="E25" s="354">
        <f t="shared" si="0"/>
        <v>170060</v>
      </c>
      <c r="F25" s="203" t="s">
        <v>55</v>
      </c>
      <c r="G25" s="203"/>
    </row>
    <row r="26" spans="1:11" ht="20.25" customHeight="1" thickTop="1" x14ac:dyDescent="0.25">
      <c r="A26" s="122" t="s">
        <v>1193</v>
      </c>
      <c r="B26" s="34" t="s">
        <v>1194</v>
      </c>
      <c r="C26" s="407">
        <v>2157</v>
      </c>
      <c r="D26" s="350">
        <v>1448</v>
      </c>
      <c r="E26" s="350">
        <v>3605</v>
      </c>
      <c r="F26" s="24" t="s">
        <v>1195</v>
      </c>
      <c r="G26" s="213" t="s">
        <v>1196</v>
      </c>
    </row>
    <row r="27" spans="1:11" ht="20.25" customHeight="1" x14ac:dyDescent="0.25">
      <c r="A27" s="122"/>
      <c r="B27" s="34" t="s">
        <v>1197</v>
      </c>
      <c r="C27" s="407">
        <v>3267</v>
      </c>
      <c r="D27" s="350">
        <v>2559</v>
      </c>
      <c r="E27" s="350">
        <v>5826</v>
      </c>
      <c r="F27" s="24" t="s">
        <v>1198</v>
      </c>
      <c r="G27" s="124"/>
    </row>
    <row r="28" spans="1:11" ht="20.25" customHeight="1" x14ac:dyDescent="0.25">
      <c r="A28" s="122"/>
      <c r="B28" s="34" t="s">
        <v>632</v>
      </c>
      <c r="C28" s="407">
        <v>8125</v>
      </c>
      <c r="D28" s="350">
        <v>5760</v>
      </c>
      <c r="E28" s="350">
        <v>13885</v>
      </c>
      <c r="F28" s="24" t="s">
        <v>633</v>
      </c>
      <c r="G28" s="124"/>
    </row>
    <row r="29" spans="1:11" ht="20.25" customHeight="1" x14ac:dyDescent="0.25">
      <c r="A29" s="122"/>
      <c r="B29" s="34" t="s">
        <v>964</v>
      </c>
      <c r="C29" s="407">
        <v>7183</v>
      </c>
      <c r="D29" s="350">
        <v>6569</v>
      </c>
      <c r="E29" s="350">
        <v>13752</v>
      </c>
      <c r="F29" s="24" t="s">
        <v>1199</v>
      </c>
      <c r="G29" s="124"/>
    </row>
    <row r="30" spans="1:11" ht="20.25" customHeight="1" x14ac:dyDescent="0.25">
      <c r="A30" s="122"/>
      <c r="B30" s="34" t="s">
        <v>1127</v>
      </c>
      <c r="C30" s="407">
        <v>5678</v>
      </c>
      <c r="D30" s="350">
        <v>4590</v>
      </c>
      <c r="E30" s="350">
        <v>10268</v>
      </c>
      <c r="F30" s="24" t="s">
        <v>1128</v>
      </c>
      <c r="G30" s="124"/>
    </row>
    <row r="31" spans="1:11" ht="20.25" customHeight="1" x14ac:dyDescent="0.25">
      <c r="A31" s="122"/>
      <c r="B31" s="34" t="s">
        <v>1200</v>
      </c>
      <c r="C31" s="407">
        <v>1396</v>
      </c>
      <c r="D31" s="350">
        <v>1224</v>
      </c>
      <c r="E31" s="350">
        <v>2620</v>
      </c>
      <c r="F31" s="24" t="s">
        <v>1201</v>
      </c>
      <c r="G31" s="124"/>
    </row>
    <row r="32" spans="1:11" ht="20.25" customHeight="1" x14ac:dyDescent="0.25">
      <c r="A32" s="122"/>
      <c r="B32" s="34" t="s">
        <v>1202</v>
      </c>
      <c r="C32" s="407">
        <v>6208</v>
      </c>
      <c r="D32" s="350">
        <v>4637</v>
      </c>
      <c r="E32" s="350">
        <v>10845</v>
      </c>
      <c r="F32" s="24" t="s">
        <v>1203</v>
      </c>
      <c r="G32" s="124"/>
    </row>
    <row r="33" spans="1:7" ht="20.25" customHeight="1" thickBot="1" x14ac:dyDescent="0.3">
      <c r="A33" s="204" t="s">
        <v>54</v>
      </c>
      <c r="B33" s="204"/>
      <c r="C33" s="368">
        <f>SUM(C26:C32)</f>
        <v>34014</v>
      </c>
      <c r="D33" s="354">
        <f t="shared" ref="D33:E33" si="1">SUM(D26:D32)</f>
        <v>26787</v>
      </c>
      <c r="E33" s="354">
        <f t="shared" si="1"/>
        <v>60801</v>
      </c>
      <c r="F33" s="203" t="s">
        <v>55</v>
      </c>
      <c r="G33" s="203"/>
    </row>
    <row r="34" spans="1:7" ht="20.25" customHeight="1" thickTop="1" x14ac:dyDescent="0.25">
      <c r="A34" s="122" t="s">
        <v>1204</v>
      </c>
      <c r="B34" s="34" t="s">
        <v>1205</v>
      </c>
      <c r="C34" s="407">
        <v>5427</v>
      </c>
      <c r="D34" s="350">
        <v>3715</v>
      </c>
      <c r="E34" s="350">
        <v>9142</v>
      </c>
      <c r="F34" s="24" t="s">
        <v>1206</v>
      </c>
      <c r="G34" s="124" t="s">
        <v>1206</v>
      </c>
    </row>
    <row r="35" spans="1:7" ht="20.25" customHeight="1" x14ac:dyDescent="0.25">
      <c r="A35" s="122"/>
      <c r="B35" s="34" t="s">
        <v>1207</v>
      </c>
      <c r="C35" s="407">
        <v>8571</v>
      </c>
      <c r="D35" s="350">
        <v>7238</v>
      </c>
      <c r="E35" s="350">
        <v>15809</v>
      </c>
      <c r="F35" s="24" t="s">
        <v>1208</v>
      </c>
      <c r="G35" s="124"/>
    </row>
    <row r="36" spans="1:7" ht="20.25" customHeight="1" x14ac:dyDescent="0.25">
      <c r="A36" s="122"/>
      <c r="B36" s="34" t="s">
        <v>1209</v>
      </c>
      <c r="C36" s="407">
        <v>8135</v>
      </c>
      <c r="D36" s="350">
        <v>6232</v>
      </c>
      <c r="E36" s="350">
        <v>14367</v>
      </c>
      <c r="F36" s="24" t="s">
        <v>1210</v>
      </c>
      <c r="G36" s="124"/>
    </row>
    <row r="37" spans="1:7" ht="20.25" customHeight="1" x14ac:dyDescent="0.25">
      <c r="A37" s="122"/>
      <c r="B37" s="34" t="s">
        <v>1211</v>
      </c>
      <c r="C37" s="407">
        <v>2843</v>
      </c>
      <c r="D37" s="350">
        <v>2128</v>
      </c>
      <c r="E37" s="350">
        <v>4971</v>
      </c>
      <c r="F37" s="24" t="s">
        <v>1218</v>
      </c>
      <c r="G37" s="124"/>
    </row>
    <row r="38" spans="1:7" ht="20.25" customHeight="1" x14ac:dyDescent="0.25">
      <c r="A38" s="122"/>
      <c r="B38" s="34" t="s">
        <v>1213</v>
      </c>
      <c r="C38" s="407">
        <v>986</v>
      </c>
      <c r="D38" s="350">
        <v>943</v>
      </c>
      <c r="E38" s="350">
        <v>1929</v>
      </c>
      <c r="F38" s="24" t="s">
        <v>1212</v>
      </c>
      <c r="G38" s="124"/>
    </row>
    <row r="39" spans="1:7" ht="20.25" customHeight="1" x14ac:dyDescent="0.25">
      <c r="A39" s="122"/>
      <c r="B39" s="34" t="s">
        <v>1215</v>
      </c>
      <c r="C39" s="407">
        <v>1922</v>
      </c>
      <c r="D39" s="350">
        <v>1919</v>
      </c>
      <c r="E39" s="350">
        <v>3841</v>
      </c>
      <c r="F39" s="24" t="s">
        <v>1214</v>
      </c>
      <c r="G39" s="124"/>
    </row>
    <row r="40" spans="1:7" ht="20.25" customHeight="1" x14ac:dyDescent="0.25">
      <c r="A40" s="122"/>
      <c r="B40" s="34" t="s">
        <v>1217</v>
      </c>
      <c r="C40" s="407">
        <v>2294</v>
      </c>
      <c r="D40" s="350">
        <v>2114</v>
      </c>
      <c r="E40" s="350">
        <v>4408</v>
      </c>
      <c r="F40" s="24" t="s">
        <v>1216</v>
      </c>
      <c r="G40" s="124"/>
    </row>
    <row r="41" spans="1:7" ht="20.25" customHeight="1" x14ac:dyDescent="0.25">
      <c r="A41" s="122"/>
      <c r="B41" s="34" t="s">
        <v>1219</v>
      </c>
      <c r="C41" s="407">
        <v>5597</v>
      </c>
      <c r="D41" s="350">
        <v>3681</v>
      </c>
      <c r="E41" s="350">
        <v>9278</v>
      </c>
      <c r="F41" s="24" t="s">
        <v>1220</v>
      </c>
      <c r="G41" s="124"/>
    </row>
    <row r="42" spans="1:7" ht="20.25" customHeight="1" thickBot="1" x14ac:dyDescent="0.3">
      <c r="A42" s="204" t="s">
        <v>54</v>
      </c>
      <c r="B42" s="204"/>
      <c r="C42" s="368">
        <f>SUM(C34:C41)</f>
        <v>35775</v>
      </c>
      <c r="D42" s="354">
        <f t="shared" ref="D42:E42" si="2">SUM(D34:D41)</f>
        <v>27970</v>
      </c>
      <c r="E42" s="354">
        <f t="shared" si="2"/>
        <v>63745</v>
      </c>
      <c r="F42" s="203" t="s">
        <v>55</v>
      </c>
      <c r="G42" s="203"/>
    </row>
    <row r="43" spans="1:7" ht="21" customHeight="1" thickTop="1" x14ac:dyDescent="0.25">
      <c r="A43" s="122" t="s">
        <v>1221</v>
      </c>
      <c r="B43" s="34" t="s">
        <v>1221</v>
      </c>
      <c r="C43" s="407">
        <v>39209</v>
      </c>
      <c r="D43" s="350">
        <v>35952</v>
      </c>
      <c r="E43" s="350">
        <v>75161</v>
      </c>
      <c r="F43" s="24" t="s">
        <v>1222</v>
      </c>
      <c r="G43" s="124" t="s">
        <v>1222</v>
      </c>
    </row>
    <row r="44" spans="1:7" ht="21" customHeight="1" x14ac:dyDescent="0.25">
      <c r="A44" s="122"/>
      <c r="B44" s="34" t="s">
        <v>1223</v>
      </c>
      <c r="C44" s="407">
        <v>7267</v>
      </c>
      <c r="D44" s="350">
        <v>6965</v>
      </c>
      <c r="E44" s="350">
        <v>14232</v>
      </c>
      <c r="F44" s="24" t="s">
        <v>1224</v>
      </c>
      <c r="G44" s="124"/>
    </row>
    <row r="45" spans="1:7" ht="21" customHeight="1" x14ac:dyDescent="0.25">
      <c r="A45" s="122"/>
      <c r="B45" s="34" t="s">
        <v>1225</v>
      </c>
      <c r="C45" s="407">
        <v>557</v>
      </c>
      <c r="D45" s="350">
        <v>584</v>
      </c>
      <c r="E45" s="350">
        <v>1141</v>
      </c>
      <c r="F45" s="24" t="s">
        <v>1226</v>
      </c>
      <c r="G45" s="124"/>
    </row>
    <row r="46" spans="1:7" ht="21" customHeight="1" x14ac:dyDescent="0.25">
      <c r="A46" s="122"/>
      <c r="B46" s="34" t="s">
        <v>1227</v>
      </c>
      <c r="C46" s="407">
        <v>4899</v>
      </c>
      <c r="D46" s="350">
        <v>4350</v>
      </c>
      <c r="E46" s="350">
        <v>9249</v>
      </c>
      <c r="F46" s="24" t="s">
        <v>1228</v>
      </c>
      <c r="G46" s="124"/>
    </row>
    <row r="47" spans="1:7" ht="21" customHeight="1" x14ac:dyDescent="0.25">
      <c r="A47" s="122"/>
      <c r="B47" s="34" t="s">
        <v>1229</v>
      </c>
      <c r="C47" s="407">
        <v>5874</v>
      </c>
      <c r="D47" s="350">
        <v>4779</v>
      </c>
      <c r="E47" s="350">
        <v>10653</v>
      </c>
      <c r="F47" s="24" t="s">
        <v>1230</v>
      </c>
      <c r="G47" s="124"/>
    </row>
    <row r="48" spans="1:7" ht="21" customHeight="1" x14ac:dyDescent="0.25">
      <c r="A48" s="122"/>
      <c r="B48" s="34" t="s">
        <v>1231</v>
      </c>
      <c r="C48" s="407">
        <v>2550</v>
      </c>
      <c r="D48" s="350">
        <v>2370</v>
      </c>
      <c r="E48" s="350">
        <v>4920</v>
      </c>
      <c r="F48" s="24" t="s">
        <v>1232</v>
      </c>
      <c r="G48" s="124"/>
    </row>
    <row r="49" spans="1:9" ht="21" customHeight="1" x14ac:dyDescent="0.25">
      <c r="A49" s="122"/>
      <c r="B49" s="34" t="s">
        <v>1233</v>
      </c>
      <c r="C49" s="407">
        <v>770</v>
      </c>
      <c r="D49" s="350">
        <v>674</v>
      </c>
      <c r="E49" s="350">
        <v>1444</v>
      </c>
      <c r="F49" s="24" t="s">
        <v>1234</v>
      </c>
      <c r="G49" s="124"/>
    </row>
    <row r="50" spans="1:9" ht="21" customHeight="1" x14ac:dyDescent="0.25">
      <c r="A50" s="122"/>
      <c r="B50" s="34" t="s">
        <v>1235</v>
      </c>
      <c r="C50" s="407">
        <v>1977</v>
      </c>
      <c r="D50" s="350">
        <v>1744</v>
      </c>
      <c r="E50" s="350">
        <v>3721</v>
      </c>
      <c r="F50" s="24" t="s">
        <v>1236</v>
      </c>
      <c r="G50" s="124"/>
    </row>
    <row r="51" spans="1:9" ht="21" customHeight="1" x14ac:dyDescent="0.25">
      <c r="A51" s="122"/>
      <c r="B51" s="34" t="s">
        <v>1009</v>
      </c>
      <c r="C51" s="407">
        <v>651</v>
      </c>
      <c r="D51" s="350">
        <v>590</v>
      </c>
      <c r="E51" s="350">
        <v>1241</v>
      </c>
      <c r="F51" s="24" t="s">
        <v>1237</v>
      </c>
      <c r="G51" s="124"/>
    </row>
    <row r="52" spans="1:9" ht="21" customHeight="1" x14ac:dyDescent="0.25">
      <c r="A52" s="122"/>
      <c r="B52" s="34" t="s">
        <v>1238</v>
      </c>
      <c r="C52" s="407">
        <v>609</v>
      </c>
      <c r="D52" s="350">
        <v>570</v>
      </c>
      <c r="E52" s="350">
        <v>1179</v>
      </c>
      <c r="F52" s="24" t="s">
        <v>1239</v>
      </c>
      <c r="G52" s="124"/>
    </row>
    <row r="53" spans="1:9" ht="21" customHeight="1" x14ac:dyDescent="0.25">
      <c r="A53" s="122"/>
      <c r="B53" s="34" t="s">
        <v>1240</v>
      </c>
      <c r="C53" s="407">
        <v>1515</v>
      </c>
      <c r="D53" s="350">
        <v>967</v>
      </c>
      <c r="E53" s="350">
        <v>2482</v>
      </c>
      <c r="F53" s="24" t="s">
        <v>1241</v>
      </c>
      <c r="G53" s="124"/>
    </row>
    <row r="54" spans="1:9" ht="21" customHeight="1" x14ac:dyDescent="0.25">
      <c r="A54" s="122"/>
      <c r="B54" s="34" t="s">
        <v>1242</v>
      </c>
      <c r="C54" s="407">
        <v>452</v>
      </c>
      <c r="D54" s="350">
        <v>411</v>
      </c>
      <c r="E54" s="350">
        <v>863</v>
      </c>
      <c r="F54" s="24" t="s">
        <v>1243</v>
      </c>
      <c r="G54" s="124"/>
    </row>
    <row r="55" spans="1:9" ht="21" customHeight="1" x14ac:dyDescent="0.25">
      <c r="A55" s="122"/>
      <c r="B55" s="34" t="s">
        <v>1244</v>
      </c>
      <c r="C55" s="407">
        <v>216</v>
      </c>
      <c r="D55" s="350">
        <v>181</v>
      </c>
      <c r="E55" s="350">
        <v>397</v>
      </c>
      <c r="F55" s="24" t="s">
        <v>1245</v>
      </c>
      <c r="G55" s="124"/>
    </row>
    <row r="56" spans="1:9" ht="21" customHeight="1" x14ac:dyDescent="0.25">
      <c r="A56" s="122"/>
      <c r="B56" s="34" t="s">
        <v>1246</v>
      </c>
      <c r="C56" s="407">
        <v>4108</v>
      </c>
      <c r="D56" s="350">
        <v>3482</v>
      </c>
      <c r="E56" s="350">
        <v>7590</v>
      </c>
      <c r="F56" s="24" t="s">
        <v>1247</v>
      </c>
      <c r="G56" s="124"/>
    </row>
    <row r="57" spans="1:9" ht="21" customHeight="1" x14ac:dyDescent="0.25">
      <c r="A57" s="122"/>
      <c r="B57" s="34" t="s">
        <v>1248</v>
      </c>
      <c r="C57" s="407">
        <v>266</v>
      </c>
      <c r="D57" s="350">
        <v>210</v>
      </c>
      <c r="E57" s="350">
        <v>476</v>
      </c>
      <c r="F57" s="24" t="s">
        <v>1249</v>
      </c>
      <c r="G57" s="124"/>
    </row>
    <row r="58" spans="1:9" ht="18.75" customHeight="1" x14ac:dyDescent="0.25">
      <c r="A58" s="202" t="s">
        <v>54</v>
      </c>
      <c r="B58" s="202"/>
      <c r="C58" s="404">
        <f>SUM(C43:C57)</f>
        <v>70920</v>
      </c>
      <c r="D58" s="347">
        <f t="shared" ref="D58:E58" si="3">SUM(D43:D57)</f>
        <v>63829</v>
      </c>
      <c r="E58" s="347">
        <f t="shared" si="3"/>
        <v>134749</v>
      </c>
      <c r="F58" s="201" t="s">
        <v>55</v>
      </c>
      <c r="G58" s="201"/>
    </row>
    <row r="59" spans="1:9" ht="21" customHeight="1" x14ac:dyDescent="0.25">
      <c r="A59" s="122" t="s">
        <v>1250</v>
      </c>
      <c r="B59" s="34" t="s">
        <v>1251</v>
      </c>
      <c r="C59" s="407">
        <v>5280</v>
      </c>
      <c r="D59" s="350">
        <v>4003</v>
      </c>
      <c r="E59" s="350">
        <v>9283</v>
      </c>
      <c r="F59" s="24" t="s">
        <v>1252</v>
      </c>
      <c r="G59" s="124" t="s">
        <v>1253</v>
      </c>
    </row>
    <row r="60" spans="1:9" ht="21" customHeight="1" x14ac:dyDescent="0.25">
      <c r="A60" s="122"/>
      <c r="B60" s="34" t="s">
        <v>1254</v>
      </c>
      <c r="C60" s="407">
        <v>644</v>
      </c>
      <c r="D60" s="350">
        <v>569</v>
      </c>
      <c r="E60" s="350">
        <v>1213</v>
      </c>
      <c r="F60" s="24" t="s">
        <v>1255</v>
      </c>
      <c r="G60" s="124"/>
      <c r="H60" s="18"/>
      <c r="I60" s="18"/>
    </row>
    <row r="61" spans="1:9" ht="21" customHeight="1" x14ac:dyDescent="0.25">
      <c r="A61" s="122"/>
      <c r="B61" s="34" t="s">
        <v>1256</v>
      </c>
      <c r="C61" s="407">
        <v>1017</v>
      </c>
      <c r="D61" s="350">
        <v>936</v>
      </c>
      <c r="E61" s="350">
        <v>1953</v>
      </c>
      <c r="F61" s="24" t="s">
        <v>1257</v>
      </c>
      <c r="G61" s="124"/>
    </row>
    <row r="62" spans="1:9" ht="21" customHeight="1" x14ac:dyDescent="0.25">
      <c r="A62" s="122"/>
      <c r="B62" s="34" t="s">
        <v>1258</v>
      </c>
      <c r="C62" s="407">
        <v>256</v>
      </c>
      <c r="D62" s="350">
        <v>250</v>
      </c>
      <c r="E62" s="350">
        <v>506</v>
      </c>
      <c r="F62" s="24" t="s">
        <v>1259</v>
      </c>
      <c r="G62" s="124"/>
    </row>
    <row r="63" spans="1:9" ht="21" customHeight="1" x14ac:dyDescent="0.25">
      <c r="A63" s="122"/>
      <c r="B63" s="34" t="s">
        <v>1260</v>
      </c>
      <c r="C63" s="407">
        <v>284</v>
      </c>
      <c r="D63" s="350">
        <v>292</v>
      </c>
      <c r="E63" s="350">
        <v>576</v>
      </c>
      <c r="F63" s="24" t="s">
        <v>1261</v>
      </c>
      <c r="G63" s="124"/>
    </row>
    <row r="64" spans="1:9" ht="21" customHeight="1" x14ac:dyDescent="0.25">
      <c r="A64" s="122"/>
      <c r="B64" s="34" t="s">
        <v>1262</v>
      </c>
      <c r="C64" s="407">
        <v>229</v>
      </c>
      <c r="D64" s="350">
        <v>209</v>
      </c>
      <c r="E64" s="350">
        <v>438</v>
      </c>
      <c r="F64" s="24" t="s">
        <v>1263</v>
      </c>
      <c r="G64" s="124"/>
    </row>
    <row r="65" spans="1:9" ht="21" customHeight="1" x14ac:dyDescent="0.25">
      <c r="A65" s="122"/>
      <c r="B65" s="34" t="s">
        <v>1264</v>
      </c>
      <c r="C65" s="407">
        <v>370</v>
      </c>
      <c r="D65" s="350">
        <v>349</v>
      </c>
      <c r="E65" s="350">
        <v>719</v>
      </c>
      <c r="F65" s="24" t="s">
        <v>1265</v>
      </c>
      <c r="G65" s="124"/>
    </row>
    <row r="66" spans="1:9" ht="21" customHeight="1" x14ac:dyDescent="0.25">
      <c r="A66" s="122"/>
      <c r="B66" s="34" t="s">
        <v>1266</v>
      </c>
      <c r="C66" s="407">
        <v>485</v>
      </c>
      <c r="D66" s="350">
        <v>490</v>
      </c>
      <c r="E66" s="350">
        <v>975</v>
      </c>
      <c r="F66" s="24" t="s">
        <v>1267</v>
      </c>
      <c r="G66" s="124"/>
    </row>
    <row r="67" spans="1:9" ht="21" customHeight="1" x14ac:dyDescent="0.25">
      <c r="A67" s="122"/>
      <c r="B67" s="34" t="s">
        <v>1268</v>
      </c>
      <c r="C67" s="407">
        <v>136</v>
      </c>
      <c r="D67" s="350">
        <v>95</v>
      </c>
      <c r="E67" s="350">
        <v>231</v>
      </c>
      <c r="F67" s="24" t="s">
        <v>1269</v>
      </c>
      <c r="G67" s="124"/>
    </row>
    <row r="68" spans="1:9" ht="21" customHeight="1" x14ac:dyDescent="0.25">
      <c r="A68" s="122"/>
      <c r="B68" s="34" t="s">
        <v>1270</v>
      </c>
      <c r="C68" s="407">
        <v>279</v>
      </c>
      <c r="D68" s="350">
        <v>285</v>
      </c>
      <c r="E68" s="350">
        <v>564</v>
      </c>
      <c r="F68" s="24" t="s">
        <v>1271</v>
      </c>
      <c r="G68" s="124"/>
    </row>
    <row r="69" spans="1:9" ht="21" customHeight="1" x14ac:dyDescent="0.25">
      <c r="A69" s="122"/>
      <c r="B69" s="34" t="s">
        <v>1272</v>
      </c>
      <c r="C69" s="407">
        <v>225</v>
      </c>
      <c r="D69" s="350">
        <v>180</v>
      </c>
      <c r="E69" s="350">
        <v>405</v>
      </c>
      <c r="F69" s="24" t="s">
        <v>1273</v>
      </c>
      <c r="G69" s="124"/>
    </row>
    <row r="70" spans="1:9" ht="21" customHeight="1" x14ac:dyDescent="0.25">
      <c r="A70" s="122"/>
      <c r="B70" s="34" t="s">
        <v>1274</v>
      </c>
      <c r="C70" s="407">
        <v>605</v>
      </c>
      <c r="D70" s="350">
        <v>605</v>
      </c>
      <c r="E70" s="350">
        <v>1210</v>
      </c>
      <c r="F70" s="24" t="s">
        <v>1275</v>
      </c>
      <c r="G70" s="124"/>
      <c r="I70" s="29"/>
    </row>
    <row r="71" spans="1:9" ht="21" customHeight="1" x14ac:dyDescent="0.25">
      <c r="A71" s="122"/>
      <c r="B71" s="34" t="s">
        <v>1276</v>
      </c>
      <c r="C71" s="407">
        <v>665</v>
      </c>
      <c r="D71" s="350">
        <v>676</v>
      </c>
      <c r="E71" s="350">
        <v>1341</v>
      </c>
      <c r="F71" s="24" t="s">
        <v>1277</v>
      </c>
      <c r="G71" s="124"/>
      <c r="I71" s="29"/>
    </row>
    <row r="72" spans="1:9" ht="21" customHeight="1" x14ac:dyDescent="0.25">
      <c r="A72" s="122"/>
      <c r="B72" s="34" t="s">
        <v>1278</v>
      </c>
      <c r="C72" s="407">
        <v>60</v>
      </c>
      <c r="D72" s="350">
        <v>61</v>
      </c>
      <c r="E72" s="350">
        <v>121</v>
      </c>
      <c r="F72" s="24" t="s">
        <v>1279</v>
      </c>
      <c r="G72" s="124"/>
      <c r="I72" s="29"/>
    </row>
    <row r="73" spans="1:9" ht="21" customHeight="1" x14ac:dyDescent="0.25">
      <c r="A73" s="122"/>
      <c r="B73" s="34" t="s">
        <v>1280</v>
      </c>
      <c r="C73" s="407">
        <v>171</v>
      </c>
      <c r="D73" s="350">
        <v>189</v>
      </c>
      <c r="E73" s="350">
        <v>360</v>
      </c>
      <c r="F73" s="24" t="s">
        <v>1281</v>
      </c>
      <c r="G73" s="124"/>
      <c r="I73" s="29"/>
    </row>
    <row r="74" spans="1:9" ht="18.75" customHeight="1" thickBot="1" x14ac:dyDescent="0.3">
      <c r="A74" s="204" t="s">
        <v>54</v>
      </c>
      <c r="B74" s="204"/>
      <c r="C74" s="368">
        <f>SUM(C59:C73)</f>
        <v>10706</v>
      </c>
      <c r="D74" s="354">
        <f t="shared" ref="D74:E74" si="4">SUM(D59:D73)</f>
        <v>9189</v>
      </c>
      <c r="E74" s="354">
        <f t="shared" si="4"/>
        <v>19895</v>
      </c>
      <c r="F74" s="203" t="s">
        <v>55</v>
      </c>
      <c r="G74" s="203"/>
      <c r="I74" s="29"/>
    </row>
    <row r="75" spans="1:9" ht="17.25" customHeight="1" thickTop="1" x14ac:dyDescent="0.25">
      <c r="A75" s="122" t="s">
        <v>1282</v>
      </c>
      <c r="B75" s="34" t="s">
        <v>1282</v>
      </c>
      <c r="C75" s="407">
        <v>3545</v>
      </c>
      <c r="D75" s="350">
        <v>2506</v>
      </c>
      <c r="E75" s="350">
        <v>6051</v>
      </c>
      <c r="F75" s="24" t="s">
        <v>1283</v>
      </c>
      <c r="G75" s="214" t="s">
        <v>1283</v>
      </c>
      <c r="I75" s="29"/>
    </row>
    <row r="76" spans="1:9" ht="17.25" customHeight="1" x14ac:dyDescent="0.25">
      <c r="A76" s="122"/>
      <c r="B76" s="34" t="s">
        <v>1284</v>
      </c>
      <c r="C76" s="407">
        <v>1591</v>
      </c>
      <c r="D76" s="350">
        <v>1297</v>
      </c>
      <c r="E76" s="350">
        <v>2888</v>
      </c>
      <c r="F76" s="24" t="s">
        <v>1285</v>
      </c>
      <c r="G76" s="124"/>
      <c r="I76" s="29"/>
    </row>
    <row r="77" spans="1:9" ht="17.25" customHeight="1" x14ac:dyDescent="0.25">
      <c r="A77" s="122"/>
      <c r="B77" s="34" t="s">
        <v>1286</v>
      </c>
      <c r="C77" s="407">
        <v>1105</v>
      </c>
      <c r="D77" s="350">
        <v>716</v>
      </c>
      <c r="E77" s="350">
        <v>1821</v>
      </c>
      <c r="F77" s="24" t="s">
        <v>1287</v>
      </c>
      <c r="G77" s="124"/>
      <c r="I77" s="29"/>
    </row>
    <row r="78" spans="1:9" ht="17.25" customHeight="1" x14ac:dyDescent="0.25">
      <c r="A78" s="122"/>
      <c r="B78" s="34" t="s">
        <v>1288</v>
      </c>
      <c r="C78" s="407">
        <v>394</v>
      </c>
      <c r="D78" s="350">
        <v>375</v>
      </c>
      <c r="E78" s="350">
        <v>769</v>
      </c>
      <c r="F78" s="24" t="s">
        <v>1289</v>
      </c>
      <c r="G78" s="124"/>
      <c r="I78" s="29"/>
    </row>
    <row r="79" spans="1:9" ht="17.25" customHeight="1" x14ac:dyDescent="0.25">
      <c r="A79" s="122"/>
      <c r="B79" s="34" t="s">
        <v>1290</v>
      </c>
      <c r="C79" s="407">
        <v>2356</v>
      </c>
      <c r="D79" s="350">
        <v>1564</v>
      </c>
      <c r="E79" s="350">
        <v>3920</v>
      </c>
      <c r="F79" s="24" t="s">
        <v>1291</v>
      </c>
      <c r="G79" s="124"/>
    </row>
    <row r="80" spans="1:9" ht="17.25" customHeight="1" x14ac:dyDescent="0.25">
      <c r="A80" s="122"/>
      <c r="B80" s="34" t="s">
        <v>1292</v>
      </c>
      <c r="C80" s="407">
        <v>5321</v>
      </c>
      <c r="D80" s="350">
        <v>1638</v>
      </c>
      <c r="E80" s="350">
        <v>6959</v>
      </c>
      <c r="F80" s="24" t="s">
        <v>1293</v>
      </c>
      <c r="G80" s="124"/>
    </row>
    <row r="81" spans="1:9" ht="17.25" customHeight="1" x14ac:dyDescent="0.25">
      <c r="A81" s="122"/>
      <c r="B81" s="34" t="s">
        <v>1294</v>
      </c>
      <c r="C81" s="407">
        <v>2246</v>
      </c>
      <c r="D81" s="350">
        <v>2112</v>
      </c>
      <c r="E81" s="350">
        <v>4358</v>
      </c>
      <c r="F81" s="24" t="s">
        <v>1295</v>
      </c>
      <c r="G81" s="124"/>
    </row>
    <row r="82" spans="1:9" ht="17.25" customHeight="1" x14ac:dyDescent="0.25">
      <c r="A82" s="122"/>
      <c r="B82" s="34" t="s">
        <v>1296</v>
      </c>
      <c r="C82" s="407">
        <v>977</v>
      </c>
      <c r="D82" s="350">
        <v>262</v>
      </c>
      <c r="E82" s="350">
        <v>1239</v>
      </c>
      <c r="F82" s="24" t="s">
        <v>1297</v>
      </c>
      <c r="G82" s="215"/>
    </row>
    <row r="83" spans="1:9" ht="21" customHeight="1" thickBot="1" x14ac:dyDescent="0.3">
      <c r="A83" s="204" t="s">
        <v>54</v>
      </c>
      <c r="B83" s="204"/>
      <c r="C83" s="368">
        <f>SUM(C75:C82)</f>
        <v>17535</v>
      </c>
      <c r="D83" s="354">
        <f t="shared" ref="D83:E83" si="5">SUM(D75:D82)</f>
        <v>10470</v>
      </c>
      <c r="E83" s="354">
        <f t="shared" si="5"/>
        <v>28005</v>
      </c>
      <c r="F83" s="216" t="s">
        <v>55</v>
      </c>
      <c r="G83" s="217"/>
    </row>
    <row r="84" spans="1:9" ht="44.25" thickTop="1" x14ac:dyDescent="0.25">
      <c r="A84" s="37" t="s">
        <v>1298</v>
      </c>
      <c r="B84" s="38" t="s">
        <v>1298</v>
      </c>
      <c r="C84" s="407">
        <v>2551</v>
      </c>
      <c r="D84" s="350">
        <v>2473</v>
      </c>
      <c r="E84" s="350">
        <v>5024</v>
      </c>
      <c r="F84" s="24" t="s">
        <v>1299</v>
      </c>
      <c r="G84" s="32" t="s">
        <v>1299</v>
      </c>
      <c r="I84" s="29"/>
    </row>
    <row r="85" spans="1:9" ht="21.75" customHeight="1" thickBot="1" x14ac:dyDescent="0.3">
      <c r="A85" s="204" t="s">
        <v>54</v>
      </c>
      <c r="B85" s="204"/>
      <c r="C85" s="368">
        <f>C84</f>
        <v>2551</v>
      </c>
      <c r="D85" s="354">
        <f t="shared" ref="D85:E85" si="6">D84</f>
        <v>2473</v>
      </c>
      <c r="E85" s="354">
        <f t="shared" si="6"/>
        <v>5024</v>
      </c>
      <c r="F85" s="203" t="s">
        <v>55</v>
      </c>
      <c r="G85" s="203"/>
      <c r="I85" s="29"/>
    </row>
    <row r="86" spans="1:9" ht="35.25" thickTop="1" x14ac:dyDescent="0.25">
      <c r="A86" s="37" t="s">
        <v>1300</v>
      </c>
      <c r="B86" s="38" t="s">
        <v>1300</v>
      </c>
      <c r="C86" s="407">
        <v>12596</v>
      </c>
      <c r="D86" s="350">
        <v>11024</v>
      </c>
      <c r="E86" s="350">
        <v>23620</v>
      </c>
      <c r="F86" s="24" t="s">
        <v>1301</v>
      </c>
      <c r="G86" s="32" t="s">
        <v>1301</v>
      </c>
      <c r="I86" s="29"/>
    </row>
    <row r="87" spans="1:9" ht="19.5" customHeight="1" thickBot="1" x14ac:dyDescent="0.3">
      <c r="A87" s="204" t="s">
        <v>54</v>
      </c>
      <c r="B87" s="204"/>
      <c r="C87" s="368">
        <f>C86</f>
        <v>12596</v>
      </c>
      <c r="D87" s="354">
        <f t="shared" ref="D87:E87" si="7">D86</f>
        <v>11024</v>
      </c>
      <c r="E87" s="354">
        <f t="shared" si="7"/>
        <v>23620</v>
      </c>
      <c r="F87" s="203" t="s">
        <v>55</v>
      </c>
      <c r="G87" s="203"/>
    </row>
    <row r="88" spans="1:9" ht="33.75" thickTop="1" x14ac:dyDescent="0.25">
      <c r="A88" s="37" t="s">
        <v>1302</v>
      </c>
      <c r="B88" s="38" t="s">
        <v>1302</v>
      </c>
      <c r="C88" s="407">
        <v>11609</v>
      </c>
      <c r="D88" s="350">
        <v>10561</v>
      </c>
      <c r="E88" s="350">
        <v>22170</v>
      </c>
      <c r="F88" s="24" t="s">
        <v>1303</v>
      </c>
      <c r="G88" s="32" t="s">
        <v>1303</v>
      </c>
    </row>
    <row r="89" spans="1:9" ht="19.5" customHeight="1" thickBot="1" x14ac:dyDescent="0.3">
      <c r="A89" s="204" t="s">
        <v>54</v>
      </c>
      <c r="B89" s="204"/>
      <c r="C89" s="368">
        <f>C88</f>
        <v>11609</v>
      </c>
      <c r="D89" s="354">
        <f t="shared" ref="D89:E89" si="8">D88</f>
        <v>10561</v>
      </c>
      <c r="E89" s="354">
        <f t="shared" si="8"/>
        <v>22170</v>
      </c>
      <c r="F89" s="203" t="s">
        <v>55</v>
      </c>
      <c r="G89" s="203"/>
    </row>
    <row r="90" spans="1:9" ht="16.5" thickTop="1" x14ac:dyDescent="0.25">
      <c r="A90" s="206" t="s">
        <v>2250</v>
      </c>
      <c r="B90" s="206"/>
      <c r="C90" s="407">
        <v>45245</v>
      </c>
      <c r="D90" s="350">
        <v>40686</v>
      </c>
      <c r="E90" s="350">
        <v>85931</v>
      </c>
      <c r="F90" s="207" t="s">
        <v>2251</v>
      </c>
      <c r="G90" s="207"/>
    </row>
    <row r="91" spans="1:9" ht="19.5" customHeight="1" x14ac:dyDescent="0.25">
      <c r="A91" s="205" t="s">
        <v>54</v>
      </c>
      <c r="B91" s="205"/>
      <c r="C91" s="372">
        <f>C90</f>
        <v>45245</v>
      </c>
      <c r="D91" s="355">
        <f t="shared" ref="D91:E91" si="9">D90</f>
        <v>40686</v>
      </c>
      <c r="E91" s="355">
        <f t="shared" si="9"/>
        <v>85931</v>
      </c>
      <c r="F91" s="120" t="s">
        <v>55</v>
      </c>
      <c r="G91" s="120"/>
    </row>
    <row r="92" spans="1:9" ht="19.5" customHeight="1" thickBot="1" x14ac:dyDescent="0.3">
      <c r="A92" s="204" t="s">
        <v>313</v>
      </c>
      <c r="B92" s="204"/>
      <c r="C92" s="368">
        <f>C91+C89+C87+C85+C83+C74+C58+C42+C33+C25</f>
        <v>329900</v>
      </c>
      <c r="D92" s="354">
        <f>D91+D89+D87+D85+D83+D74+D58+D42+D33+D25</f>
        <v>284100</v>
      </c>
      <c r="E92" s="354">
        <f>E91+E89+E87+E85+E83+E74+E58+E42+E33+E25</f>
        <v>614000</v>
      </c>
      <c r="F92" s="203" t="s">
        <v>2182</v>
      </c>
      <c r="G92" s="203"/>
    </row>
    <row r="93" spans="1:9" ht="19.5" customHeight="1" thickTop="1" x14ac:dyDescent="0.25">
      <c r="A93" s="220" t="s">
        <v>2239</v>
      </c>
      <c r="B93" s="220"/>
      <c r="C93" s="220"/>
      <c r="D93" s="110"/>
      <c r="E93" s="106"/>
      <c r="F93" s="106"/>
      <c r="G93" s="107" t="s">
        <v>2240</v>
      </c>
    </row>
    <row r="94" spans="1:9" s="81" customFormat="1" ht="19.5" customHeight="1" x14ac:dyDescent="0.25">
      <c r="A94" s="218" t="s">
        <v>1156</v>
      </c>
      <c r="B94" s="218"/>
      <c r="C94" s="109"/>
      <c r="D94" s="356"/>
      <c r="E94" s="356"/>
      <c r="F94" s="219" t="s">
        <v>2095</v>
      </c>
      <c r="G94" s="219"/>
      <c r="H94" s="80"/>
      <c r="I94" s="80"/>
    </row>
    <row r="95" spans="1:9" ht="19.5" customHeight="1" x14ac:dyDescent="0.25">
      <c r="C95" s="30"/>
      <c r="D95" s="30"/>
      <c r="E95" s="30"/>
    </row>
    <row r="96" spans="1:9" ht="19.5" customHeight="1" x14ac:dyDescent="0.25">
      <c r="C96" s="30"/>
      <c r="D96" s="30"/>
      <c r="E96" s="30"/>
    </row>
    <row r="97" spans="2:5" ht="19.5" customHeight="1" x14ac:dyDescent="0.25">
      <c r="B97" s="9"/>
      <c r="C97" s="30"/>
      <c r="D97" s="30"/>
      <c r="E97" s="30"/>
    </row>
    <row r="98" spans="2:5" ht="19.5" customHeight="1" x14ac:dyDescent="0.25">
      <c r="B98" s="9"/>
      <c r="C98" s="315"/>
      <c r="D98" s="315"/>
      <c r="E98" s="315"/>
    </row>
    <row r="99" spans="2:5" ht="19.5" customHeight="1" x14ac:dyDescent="0.25">
      <c r="C99" s="30"/>
      <c r="D99" s="30"/>
      <c r="E99" s="30"/>
    </row>
    <row r="100" spans="2:5" ht="19.5" customHeight="1" x14ac:dyDescent="0.25">
      <c r="C100" s="30"/>
      <c r="D100" s="30"/>
      <c r="E100" s="30"/>
    </row>
    <row r="101" spans="2:5" ht="19.5" customHeight="1" x14ac:dyDescent="0.25">
      <c r="C101" s="30"/>
      <c r="D101" s="30"/>
      <c r="E101" s="30"/>
    </row>
    <row r="102" spans="2:5" ht="19.5" customHeight="1" x14ac:dyDescent="0.25">
      <c r="C102" s="30"/>
    </row>
    <row r="170" spans="6:6" ht="19.5" customHeight="1" x14ac:dyDescent="0.25">
      <c r="F170" s="316" t="s">
        <v>2241</v>
      </c>
    </row>
    <row r="172" spans="6:6" ht="19.5" customHeight="1" x14ac:dyDescent="0.25">
      <c r="F172" s="316" t="s">
        <v>2267</v>
      </c>
    </row>
  </sheetData>
  <mergeCells count="45">
    <mergeCell ref="A94:B94"/>
    <mergeCell ref="F94:G94"/>
    <mergeCell ref="A92:B92"/>
    <mergeCell ref="F92:G92"/>
    <mergeCell ref="F91:G91"/>
    <mergeCell ref="A93:C93"/>
    <mergeCell ref="A75:A82"/>
    <mergeCell ref="G75:G82"/>
    <mergeCell ref="F74:G74"/>
    <mergeCell ref="A74:B74"/>
    <mergeCell ref="F83:G83"/>
    <mergeCell ref="A83:B83"/>
    <mergeCell ref="A5:A24"/>
    <mergeCell ref="G5:G24"/>
    <mergeCell ref="A26:A32"/>
    <mergeCell ref="G26:G32"/>
    <mergeCell ref="A34:A41"/>
    <mergeCell ref="G34:G41"/>
    <mergeCell ref="F33:G33"/>
    <mergeCell ref="F25:G25"/>
    <mergeCell ref="A25:B25"/>
    <mergeCell ref="A33:B33"/>
    <mergeCell ref="A1:G1"/>
    <mergeCell ref="A2:G2"/>
    <mergeCell ref="A3:A4"/>
    <mergeCell ref="B3:B4"/>
    <mergeCell ref="F3:F4"/>
    <mergeCell ref="G3:G4"/>
    <mergeCell ref="F85:G85"/>
    <mergeCell ref="F87:G87"/>
    <mergeCell ref="F89:G89"/>
    <mergeCell ref="A91:B91"/>
    <mergeCell ref="A89:B89"/>
    <mergeCell ref="A87:B87"/>
    <mergeCell ref="A85:B85"/>
    <mergeCell ref="A90:B90"/>
    <mergeCell ref="F90:G90"/>
    <mergeCell ref="A59:A73"/>
    <mergeCell ref="G59:G73"/>
    <mergeCell ref="F58:G58"/>
    <mergeCell ref="A58:B58"/>
    <mergeCell ref="F42:G42"/>
    <mergeCell ref="A42:B42"/>
    <mergeCell ref="A43:A57"/>
    <mergeCell ref="G43:G57"/>
  </mergeCells>
  <printOptions horizontalCentered="1"/>
  <pageMargins left="0.7" right="0.7" top="0.75" bottom="0.75" header="0.3" footer="0.3"/>
  <pageSetup paperSize="9" scale="81" orientation="portrait" r:id="rId1"/>
  <rowBreaks count="1" manualBreakCount="1">
    <brk id="42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2"/>
  <sheetViews>
    <sheetView rightToLeft="1" tabSelected="1" view="pageBreakPreview" topLeftCell="A61" zoomScaleNormal="100" zoomScaleSheetLayoutView="100" workbookViewId="0">
      <selection activeCell="S22" sqref="S22"/>
    </sheetView>
  </sheetViews>
  <sheetFormatPr defaultColWidth="17.5703125" defaultRowHeight="14.25" customHeight="1" x14ac:dyDescent="0.25"/>
  <cols>
    <col min="1" max="1" width="5.42578125" style="8" customWidth="1"/>
    <col min="2" max="2" width="21.140625" style="8" customWidth="1"/>
    <col min="3" max="3" width="12.140625" style="377" customWidth="1"/>
    <col min="4" max="4" width="12.28515625" style="40" customWidth="1"/>
    <col min="5" max="5" width="13.28515625" style="40" customWidth="1"/>
    <col min="6" max="6" width="26.85546875" style="316" customWidth="1"/>
    <col min="7" max="7" width="13.85546875" style="8" bestFit="1" customWidth="1"/>
    <col min="8" max="16384" width="17.5703125" style="8"/>
  </cols>
  <sheetData>
    <row r="1" spans="1:7" ht="14.25" customHeight="1" x14ac:dyDescent="0.25">
      <c r="A1" s="208" t="s">
        <v>2208</v>
      </c>
      <c r="B1" s="208"/>
      <c r="C1" s="208"/>
      <c r="D1" s="208"/>
      <c r="E1" s="208"/>
      <c r="F1" s="208"/>
      <c r="G1" s="208"/>
    </row>
    <row r="2" spans="1:7" ht="14.25" customHeight="1" x14ac:dyDescent="0.25">
      <c r="A2" s="209" t="s">
        <v>2209</v>
      </c>
      <c r="B2" s="209"/>
      <c r="C2" s="209"/>
      <c r="D2" s="209"/>
      <c r="E2" s="209"/>
      <c r="F2" s="209"/>
      <c r="G2" s="209"/>
    </row>
    <row r="3" spans="1:7" ht="14.25" customHeight="1" x14ac:dyDescent="0.25">
      <c r="A3" s="205" t="s">
        <v>0</v>
      </c>
      <c r="B3" s="205" t="s">
        <v>1</v>
      </c>
      <c r="C3" s="419" t="s">
        <v>2</v>
      </c>
      <c r="D3" s="419" t="s">
        <v>3</v>
      </c>
      <c r="E3" s="420" t="s">
        <v>4</v>
      </c>
      <c r="F3" s="318" t="s">
        <v>5</v>
      </c>
      <c r="G3" s="120" t="s">
        <v>6</v>
      </c>
    </row>
    <row r="4" spans="1:7" ht="14.25" customHeight="1" x14ac:dyDescent="0.25">
      <c r="A4" s="210"/>
      <c r="B4" s="210"/>
      <c r="C4" s="421" t="s">
        <v>7</v>
      </c>
      <c r="D4" s="421" t="s">
        <v>8</v>
      </c>
      <c r="E4" s="422" t="s">
        <v>9</v>
      </c>
      <c r="F4" s="319"/>
      <c r="G4" s="211"/>
    </row>
    <row r="5" spans="1:7" ht="14.25" customHeight="1" x14ac:dyDescent="0.25">
      <c r="A5" s="122" t="s">
        <v>1304</v>
      </c>
      <c r="B5" s="34" t="s">
        <v>1305</v>
      </c>
      <c r="C5" s="409">
        <v>2</v>
      </c>
      <c r="D5" s="352">
        <v>3</v>
      </c>
      <c r="E5" s="352">
        <v>5</v>
      </c>
      <c r="F5" s="24" t="s">
        <v>1306</v>
      </c>
      <c r="G5" s="124" t="s">
        <v>1307</v>
      </c>
    </row>
    <row r="6" spans="1:7" ht="14.25" customHeight="1" x14ac:dyDescent="0.25">
      <c r="A6" s="122"/>
      <c r="B6" s="34" t="s">
        <v>2082</v>
      </c>
      <c r="C6" s="409">
        <v>6855</v>
      </c>
      <c r="D6" s="352">
        <v>6620</v>
      </c>
      <c r="E6" s="352">
        <v>13475</v>
      </c>
      <c r="F6" s="24" t="s">
        <v>2084</v>
      </c>
      <c r="G6" s="124"/>
    </row>
    <row r="7" spans="1:7" ht="14.25" customHeight="1" x14ac:dyDescent="0.25">
      <c r="A7" s="122"/>
      <c r="B7" s="34" t="s">
        <v>2033</v>
      </c>
      <c r="C7" s="409">
        <v>415167</v>
      </c>
      <c r="D7" s="352">
        <v>378042</v>
      </c>
      <c r="E7" s="352">
        <v>793209</v>
      </c>
      <c r="F7" s="24" t="s">
        <v>1307</v>
      </c>
      <c r="G7" s="124"/>
    </row>
    <row r="8" spans="1:7" ht="14.25" customHeight="1" thickBot="1" x14ac:dyDescent="0.3">
      <c r="A8" s="223" t="s">
        <v>54</v>
      </c>
      <c r="B8" s="223"/>
      <c r="C8" s="389">
        <f>SUM(C5:C7)</f>
        <v>422024</v>
      </c>
      <c r="D8" s="331">
        <f t="shared" ref="D8:E8" si="0">SUM(D5:D7)</f>
        <v>384665</v>
      </c>
      <c r="E8" s="331">
        <f t="shared" si="0"/>
        <v>806689</v>
      </c>
      <c r="F8" s="222" t="s">
        <v>55</v>
      </c>
      <c r="G8" s="222"/>
    </row>
    <row r="9" spans="1:7" ht="14.25" customHeight="1" thickTop="1" x14ac:dyDescent="0.25">
      <c r="A9" s="122" t="s">
        <v>1308</v>
      </c>
      <c r="B9" s="42" t="s">
        <v>1308</v>
      </c>
      <c r="C9" s="407">
        <v>1890</v>
      </c>
      <c r="D9" s="350">
        <v>1744</v>
      </c>
      <c r="E9" s="350">
        <v>3634</v>
      </c>
      <c r="F9" s="24" t="s">
        <v>1309</v>
      </c>
      <c r="G9" s="212" t="s">
        <v>1309</v>
      </c>
    </row>
    <row r="10" spans="1:7" ht="14.25" customHeight="1" x14ac:dyDescent="0.25">
      <c r="A10" s="122"/>
      <c r="B10" s="42" t="s">
        <v>952</v>
      </c>
      <c r="C10" s="407">
        <v>33615</v>
      </c>
      <c r="D10" s="350">
        <v>30850</v>
      </c>
      <c r="E10" s="350">
        <v>64465</v>
      </c>
      <c r="F10" s="24" t="s">
        <v>953</v>
      </c>
      <c r="G10" s="212"/>
    </row>
    <row r="11" spans="1:7" ht="14.25" customHeight="1" x14ac:dyDescent="0.25">
      <c r="A11" s="122"/>
      <c r="B11" s="42" t="s">
        <v>1817</v>
      </c>
      <c r="C11" s="407">
        <v>68043</v>
      </c>
      <c r="D11" s="350">
        <v>58112</v>
      </c>
      <c r="E11" s="350">
        <v>126155</v>
      </c>
      <c r="F11" s="24" t="s">
        <v>1818</v>
      </c>
      <c r="G11" s="212"/>
    </row>
    <row r="12" spans="1:7" ht="14.25" customHeight="1" x14ac:dyDescent="0.25">
      <c r="A12" s="122"/>
      <c r="B12" s="42" t="s">
        <v>114</v>
      </c>
      <c r="C12" s="407">
        <v>59783</v>
      </c>
      <c r="D12" s="350">
        <v>50708</v>
      </c>
      <c r="E12" s="350">
        <v>110491</v>
      </c>
      <c r="F12" s="24" t="s">
        <v>115</v>
      </c>
      <c r="G12" s="212"/>
    </row>
    <row r="13" spans="1:7" ht="14.25" customHeight="1" x14ac:dyDescent="0.25">
      <c r="A13" s="122"/>
      <c r="B13" s="42" t="s">
        <v>2112</v>
      </c>
      <c r="C13" s="407">
        <v>42160</v>
      </c>
      <c r="D13" s="350">
        <v>38762</v>
      </c>
      <c r="E13" s="350">
        <v>80922</v>
      </c>
      <c r="F13" s="24" t="s">
        <v>2110</v>
      </c>
      <c r="G13" s="212"/>
    </row>
    <row r="14" spans="1:7" ht="14.25" customHeight="1" x14ac:dyDescent="0.25">
      <c r="A14" s="122"/>
      <c r="B14" s="42" t="s">
        <v>2108</v>
      </c>
      <c r="C14" s="407">
        <v>55803</v>
      </c>
      <c r="D14" s="350">
        <v>48877</v>
      </c>
      <c r="E14" s="350">
        <v>104680</v>
      </c>
      <c r="F14" s="24" t="s">
        <v>2109</v>
      </c>
      <c r="G14" s="212"/>
    </row>
    <row r="15" spans="1:7" ht="14.25" customHeight="1" thickBot="1" x14ac:dyDescent="0.3">
      <c r="A15" s="223" t="s">
        <v>54</v>
      </c>
      <c r="B15" s="223"/>
      <c r="C15" s="389">
        <f>SUM(C9:C14)</f>
        <v>261294</v>
      </c>
      <c r="D15" s="331">
        <f>SUM(D9:D14)</f>
        <v>229053</v>
      </c>
      <c r="E15" s="331">
        <f>SUM(E9:E14)</f>
        <v>490347</v>
      </c>
      <c r="F15" s="222" t="s">
        <v>55</v>
      </c>
      <c r="G15" s="222"/>
    </row>
    <row r="16" spans="1:7" ht="14.25" customHeight="1" thickTop="1" x14ac:dyDescent="0.25">
      <c r="A16" s="122" t="s">
        <v>1310</v>
      </c>
      <c r="B16" s="34" t="s">
        <v>1310</v>
      </c>
      <c r="C16" s="409">
        <v>1917</v>
      </c>
      <c r="D16" s="352">
        <v>1741</v>
      </c>
      <c r="E16" s="352">
        <v>3658</v>
      </c>
      <c r="F16" s="24" t="s">
        <v>1311</v>
      </c>
      <c r="G16" s="124" t="s">
        <v>1311</v>
      </c>
    </row>
    <row r="17" spans="1:7" ht="14.25" customHeight="1" x14ac:dyDescent="0.25">
      <c r="A17" s="122"/>
      <c r="B17" s="34" t="s">
        <v>1055</v>
      </c>
      <c r="C17" s="409">
        <v>1231</v>
      </c>
      <c r="D17" s="352">
        <v>1039</v>
      </c>
      <c r="E17" s="352">
        <v>2270</v>
      </c>
      <c r="F17" s="24" t="s">
        <v>1056</v>
      </c>
      <c r="G17" s="124"/>
    </row>
    <row r="18" spans="1:7" ht="14.25" customHeight="1" x14ac:dyDescent="0.25">
      <c r="A18" s="122"/>
      <c r="B18" s="34" t="s">
        <v>1312</v>
      </c>
      <c r="C18" s="409">
        <v>1407</v>
      </c>
      <c r="D18" s="352">
        <v>1248</v>
      </c>
      <c r="E18" s="352">
        <v>2655</v>
      </c>
      <c r="F18" s="24" t="s">
        <v>1313</v>
      </c>
      <c r="G18" s="124"/>
    </row>
    <row r="19" spans="1:7" ht="14.25" customHeight="1" x14ac:dyDescent="0.25">
      <c r="A19" s="122"/>
      <c r="B19" s="34" t="s">
        <v>1314</v>
      </c>
      <c r="C19" s="409">
        <v>906</v>
      </c>
      <c r="D19" s="352">
        <v>600</v>
      </c>
      <c r="E19" s="352">
        <v>1506</v>
      </c>
      <c r="F19" s="24" t="s">
        <v>1315</v>
      </c>
      <c r="G19" s="124"/>
    </row>
    <row r="20" spans="1:7" ht="14.25" customHeight="1" x14ac:dyDescent="0.25">
      <c r="A20" s="122"/>
      <c r="B20" s="34" t="s">
        <v>1316</v>
      </c>
      <c r="C20" s="409">
        <v>1198</v>
      </c>
      <c r="D20" s="352">
        <v>1245</v>
      </c>
      <c r="E20" s="352">
        <v>2443</v>
      </c>
      <c r="F20" s="24" t="s">
        <v>1317</v>
      </c>
      <c r="G20" s="124"/>
    </row>
    <row r="21" spans="1:7" ht="14.25" customHeight="1" x14ac:dyDescent="0.25">
      <c r="A21" s="122"/>
      <c r="B21" s="34" t="s">
        <v>1318</v>
      </c>
      <c r="C21" s="409">
        <v>1517</v>
      </c>
      <c r="D21" s="352">
        <v>1328</v>
      </c>
      <c r="E21" s="352">
        <v>2845</v>
      </c>
      <c r="F21" s="24" t="s">
        <v>1319</v>
      </c>
      <c r="G21" s="124"/>
    </row>
    <row r="22" spans="1:7" ht="14.25" customHeight="1" x14ac:dyDescent="0.25">
      <c r="A22" s="122"/>
      <c r="B22" s="34" t="s">
        <v>1320</v>
      </c>
      <c r="C22" s="409">
        <v>886</v>
      </c>
      <c r="D22" s="352">
        <v>706</v>
      </c>
      <c r="E22" s="352">
        <v>1592</v>
      </c>
      <c r="F22" s="24" t="s">
        <v>1321</v>
      </c>
      <c r="G22" s="124"/>
    </row>
    <row r="23" spans="1:7" ht="14.25" customHeight="1" x14ac:dyDescent="0.25">
      <c r="A23" s="122"/>
      <c r="B23" s="34" t="s">
        <v>472</v>
      </c>
      <c r="C23" s="409">
        <v>1152</v>
      </c>
      <c r="D23" s="352">
        <v>1053</v>
      </c>
      <c r="E23" s="352">
        <v>2205</v>
      </c>
      <c r="F23" s="24" t="s">
        <v>1322</v>
      </c>
      <c r="G23" s="124"/>
    </row>
    <row r="24" spans="1:7" ht="14.25" customHeight="1" x14ac:dyDescent="0.25">
      <c r="A24" s="122"/>
      <c r="B24" s="34" t="s">
        <v>1323</v>
      </c>
      <c r="C24" s="409">
        <v>260</v>
      </c>
      <c r="D24" s="352">
        <v>208</v>
      </c>
      <c r="E24" s="352">
        <v>468</v>
      </c>
      <c r="F24" s="24" t="s">
        <v>1324</v>
      </c>
      <c r="G24" s="124"/>
    </row>
    <row r="25" spans="1:7" ht="14.25" customHeight="1" x14ac:dyDescent="0.25">
      <c r="A25" s="122"/>
      <c r="B25" s="34" t="s">
        <v>1325</v>
      </c>
      <c r="C25" s="409">
        <v>436</v>
      </c>
      <c r="D25" s="352">
        <v>338</v>
      </c>
      <c r="E25" s="352">
        <v>774</v>
      </c>
      <c r="F25" s="24" t="s">
        <v>1326</v>
      </c>
      <c r="G25" s="124"/>
    </row>
    <row r="26" spans="1:7" ht="14.25" customHeight="1" x14ac:dyDescent="0.25">
      <c r="A26" s="122"/>
      <c r="B26" s="34" t="s">
        <v>1327</v>
      </c>
      <c r="C26" s="409">
        <v>400</v>
      </c>
      <c r="D26" s="352">
        <v>383</v>
      </c>
      <c r="E26" s="352">
        <v>783</v>
      </c>
      <c r="F26" s="24" t="s">
        <v>1328</v>
      </c>
      <c r="G26" s="124"/>
    </row>
    <row r="27" spans="1:7" ht="14.25" customHeight="1" x14ac:dyDescent="0.25">
      <c r="A27" s="122"/>
      <c r="B27" s="34" t="s">
        <v>1329</v>
      </c>
      <c r="C27" s="409">
        <v>12</v>
      </c>
      <c r="D27" s="352">
        <v>14</v>
      </c>
      <c r="E27" s="352">
        <v>26</v>
      </c>
      <c r="F27" s="24" t="s">
        <v>1330</v>
      </c>
      <c r="G27" s="124"/>
    </row>
    <row r="28" spans="1:7" ht="14.25" customHeight="1" x14ac:dyDescent="0.25">
      <c r="A28" s="122"/>
      <c r="B28" s="34" t="s">
        <v>1331</v>
      </c>
      <c r="C28" s="409">
        <v>499</v>
      </c>
      <c r="D28" s="352">
        <v>350</v>
      </c>
      <c r="E28" s="352">
        <v>849</v>
      </c>
      <c r="F28" s="24" t="s">
        <v>1332</v>
      </c>
      <c r="G28" s="124"/>
    </row>
    <row r="29" spans="1:7" ht="14.25" customHeight="1" x14ac:dyDescent="0.25">
      <c r="A29" s="122"/>
      <c r="B29" s="36" t="s">
        <v>1333</v>
      </c>
      <c r="C29" s="409">
        <v>1080</v>
      </c>
      <c r="D29" s="352">
        <v>886</v>
      </c>
      <c r="E29" s="352">
        <v>1966</v>
      </c>
      <c r="F29" s="24" t="s">
        <v>1334</v>
      </c>
      <c r="G29" s="213"/>
    </row>
    <row r="30" spans="1:7" ht="14.25" customHeight="1" x14ac:dyDescent="0.25">
      <c r="A30" s="122"/>
      <c r="B30" s="34" t="s">
        <v>1335</v>
      </c>
      <c r="C30" s="409">
        <v>1009</v>
      </c>
      <c r="D30" s="352">
        <v>938</v>
      </c>
      <c r="E30" s="352">
        <v>1947</v>
      </c>
      <c r="F30" s="24" t="s">
        <v>1336</v>
      </c>
      <c r="G30" s="124"/>
    </row>
    <row r="31" spans="1:7" ht="14.25" customHeight="1" x14ac:dyDescent="0.25">
      <c r="A31" s="122"/>
      <c r="B31" s="34" t="s">
        <v>1337</v>
      </c>
      <c r="C31" s="409">
        <v>490</v>
      </c>
      <c r="D31" s="352">
        <v>355</v>
      </c>
      <c r="E31" s="352">
        <v>845</v>
      </c>
      <c r="F31" s="24" t="s">
        <v>1338</v>
      </c>
      <c r="G31" s="124"/>
    </row>
    <row r="32" spans="1:7" ht="14.25" customHeight="1" x14ac:dyDescent="0.25">
      <c r="A32" s="122"/>
      <c r="B32" s="34" t="s">
        <v>1339</v>
      </c>
      <c r="C32" s="409">
        <v>599</v>
      </c>
      <c r="D32" s="352">
        <v>610</v>
      </c>
      <c r="E32" s="352">
        <v>1209</v>
      </c>
      <c r="F32" s="24" t="s">
        <v>1340</v>
      </c>
      <c r="G32" s="124"/>
    </row>
    <row r="33" spans="1:7" ht="14.25" customHeight="1" x14ac:dyDescent="0.25">
      <c r="A33" s="122"/>
      <c r="B33" s="34" t="s">
        <v>1341</v>
      </c>
      <c r="C33" s="409">
        <v>64</v>
      </c>
      <c r="D33" s="352">
        <v>38</v>
      </c>
      <c r="E33" s="352">
        <v>102</v>
      </c>
      <c r="F33" s="24" t="s">
        <v>1342</v>
      </c>
      <c r="G33" s="124"/>
    </row>
    <row r="34" spans="1:7" ht="14.25" customHeight="1" x14ac:dyDescent="0.25">
      <c r="A34" s="122"/>
      <c r="B34" s="34" t="s">
        <v>962</v>
      </c>
      <c r="C34" s="409">
        <v>95</v>
      </c>
      <c r="D34" s="352">
        <v>89</v>
      </c>
      <c r="E34" s="352">
        <v>184</v>
      </c>
      <c r="F34" s="24" t="s">
        <v>963</v>
      </c>
      <c r="G34" s="124"/>
    </row>
    <row r="35" spans="1:7" ht="14.25" customHeight="1" x14ac:dyDescent="0.25">
      <c r="A35" s="122"/>
      <c r="B35" s="34" t="s">
        <v>1343</v>
      </c>
      <c r="C35" s="409">
        <v>210</v>
      </c>
      <c r="D35" s="352">
        <v>247</v>
      </c>
      <c r="E35" s="352">
        <v>457</v>
      </c>
      <c r="F35" s="24" t="s">
        <v>1344</v>
      </c>
      <c r="G35" s="124"/>
    </row>
    <row r="36" spans="1:7" ht="14.25" customHeight="1" x14ac:dyDescent="0.25">
      <c r="A36" s="122"/>
      <c r="B36" s="34" t="s">
        <v>1345</v>
      </c>
      <c r="C36" s="409">
        <v>45</v>
      </c>
      <c r="D36" s="352">
        <v>50</v>
      </c>
      <c r="E36" s="352">
        <v>95</v>
      </c>
      <c r="F36" s="24" t="s">
        <v>1346</v>
      </c>
      <c r="G36" s="124"/>
    </row>
    <row r="37" spans="1:7" ht="14.25" customHeight="1" x14ac:dyDescent="0.25">
      <c r="A37" s="122"/>
      <c r="B37" s="34" t="s">
        <v>1347</v>
      </c>
      <c r="C37" s="409">
        <v>196</v>
      </c>
      <c r="D37" s="352">
        <v>150</v>
      </c>
      <c r="E37" s="352">
        <v>346</v>
      </c>
      <c r="F37" s="24" t="s">
        <v>1348</v>
      </c>
      <c r="G37" s="124"/>
    </row>
    <row r="38" spans="1:7" ht="14.25" customHeight="1" x14ac:dyDescent="0.25">
      <c r="A38" s="122"/>
      <c r="B38" s="34" t="s">
        <v>1349</v>
      </c>
      <c r="C38" s="409">
        <v>211</v>
      </c>
      <c r="D38" s="352">
        <v>176</v>
      </c>
      <c r="E38" s="352">
        <v>387</v>
      </c>
      <c r="F38" s="24" t="s">
        <v>1350</v>
      </c>
      <c r="G38" s="124"/>
    </row>
    <row r="39" spans="1:7" ht="14.25" customHeight="1" x14ac:dyDescent="0.25">
      <c r="A39" s="122"/>
      <c r="B39" s="34" t="s">
        <v>1351</v>
      </c>
      <c r="C39" s="409">
        <v>705</v>
      </c>
      <c r="D39" s="352">
        <v>508</v>
      </c>
      <c r="E39" s="352">
        <v>1213</v>
      </c>
      <c r="F39" s="24" t="s">
        <v>1352</v>
      </c>
      <c r="G39" s="124"/>
    </row>
    <row r="40" spans="1:7" ht="14.25" customHeight="1" x14ac:dyDescent="0.25">
      <c r="A40" s="122"/>
      <c r="B40" s="34" t="s">
        <v>1386</v>
      </c>
      <c r="C40" s="409">
        <v>184</v>
      </c>
      <c r="D40" s="352">
        <v>6</v>
      </c>
      <c r="E40" s="352">
        <v>190</v>
      </c>
      <c r="F40" s="24" t="s">
        <v>1387</v>
      </c>
      <c r="G40" s="124"/>
    </row>
    <row r="41" spans="1:7" ht="14.25" customHeight="1" thickBot="1" x14ac:dyDescent="0.3">
      <c r="A41" s="223" t="s">
        <v>54</v>
      </c>
      <c r="B41" s="223"/>
      <c r="C41" s="389">
        <f>SUM(C16:C40)</f>
        <v>16709</v>
      </c>
      <c r="D41" s="331">
        <f t="shared" ref="D41:E41" si="1">SUM(D16:D40)</f>
        <v>14306</v>
      </c>
      <c r="E41" s="331">
        <f t="shared" si="1"/>
        <v>31015</v>
      </c>
      <c r="F41" s="222" t="s">
        <v>55</v>
      </c>
      <c r="G41" s="222"/>
    </row>
    <row r="42" spans="1:7" ht="30" customHeight="1" thickTop="1" x14ac:dyDescent="0.25">
      <c r="A42" s="37" t="s">
        <v>1353</v>
      </c>
      <c r="B42" s="42" t="s">
        <v>1353</v>
      </c>
      <c r="C42" s="407">
        <v>35388</v>
      </c>
      <c r="D42" s="350">
        <v>28217</v>
      </c>
      <c r="E42" s="350">
        <v>63605</v>
      </c>
      <c r="F42" s="24" t="s">
        <v>1354</v>
      </c>
      <c r="G42" s="32" t="s">
        <v>1354</v>
      </c>
    </row>
    <row r="43" spans="1:7" ht="14.25" customHeight="1" thickBot="1" x14ac:dyDescent="0.3">
      <c r="A43" s="223" t="s">
        <v>54</v>
      </c>
      <c r="B43" s="223"/>
      <c r="C43" s="389">
        <f>C42</f>
        <v>35388</v>
      </c>
      <c r="D43" s="331">
        <f t="shared" ref="D43:E43" si="2">D42</f>
        <v>28217</v>
      </c>
      <c r="E43" s="331">
        <f t="shared" si="2"/>
        <v>63605</v>
      </c>
      <c r="F43" s="222" t="s">
        <v>55</v>
      </c>
      <c r="G43" s="222"/>
    </row>
    <row r="44" spans="1:7" ht="14.25" customHeight="1" thickTop="1" x14ac:dyDescent="0.25">
      <c r="A44" s="122" t="s">
        <v>1355</v>
      </c>
      <c r="B44" s="34" t="s">
        <v>1356</v>
      </c>
      <c r="C44" s="409">
        <v>1922</v>
      </c>
      <c r="D44" s="352">
        <v>760</v>
      </c>
      <c r="E44" s="352">
        <v>2682</v>
      </c>
      <c r="F44" s="24" t="s">
        <v>1357</v>
      </c>
      <c r="G44" s="124" t="s">
        <v>1358</v>
      </c>
    </row>
    <row r="45" spans="1:7" ht="14.25" customHeight="1" x14ac:dyDescent="0.25">
      <c r="A45" s="122"/>
      <c r="B45" s="34" t="s">
        <v>1359</v>
      </c>
      <c r="C45" s="409">
        <v>479</v>
      </c>
      <c r="D45" s="352">
        <v>495</v>
      </c>
      <c r="E45" s="352">
        <v>974</v>
      </c>
      <c r="F45" s="24" t="s">
        <v>1360</v>
      </c>
      <c r="G45" s="124"/>
    </row>
    <row r="46" spans="1:7" ht="14.25" customHeight="1" x14ac:dyDescent="0.25">
      <c r="A46" s="122"/>
      <c r="B46" s="34" t="s">
        <v>1361</v>
      </c>
      <c r="C46" s="409">
        <v>2152</v>
      </c>
      <c r="D46" s="352">
        <v>1776</v>
      </c>
      <c r="E46" s="352">
        <v>3928</v>
      </c>
      <c r="F46" s="24" t="s">
        <v>1362</v>
      </c>
      <c r="G46" s="124"/>
    </row>
    <row r="47" spans="1:7" ht="14.25" customHeight="1" x14ac:dyDescent="0.25">
      <c r="A47" s="122"/>
      <c r="B47" s="34" t="s">
        <v>1363</v>
      </c>
      <c r="C47" s="409">
        <v>3265</v>
      </c>
      <c r="D47" s="352">
        <v>3110</v>
      </c>
      <c r="E47" s="352">
        <v>6375</v>
      </c>
      <c r="F47" s="24" t="s">
        <v>1364</v>
      </c>
      <c r="G47" s="124"/>
    </row>
    <row r="48" spans="1:7" ht="14.25" customHeight="1" x14ac:dyDescent="0.25">
      <c r="A48" s="122"/>
      <c r="B48" s="34" t="s">
        <v>1365</v>
      </c>
      <c r="C48" s="409">
        <v>272</v>
      </c>
      <c r="D48" s="352">
        <v>231</v>
      </c>
      <c r="E48" s="352">
        <v>503</v>
      </c>
      <c r="F48" s="24" t="s">
        <v>1366</v>
      </c>
      <c r="G48" s="124"/>
    </row>
    <row r="49" spans="1:7" ht="14.25" customHeight="1" x14ac:dyDescent="0.25">
      <c r="A49" s="122"/>
      <c r="B49" s="34" t="s">
        <v>1367</v>
      </c>
      <c r="C49" s="409">
        <v>732</v>
      </c>
      <c r="D49" s="352">
        <v>183</v>
      </c>
      <c r="E49" s="352">
        <v>915</v>
      </c>
      <c r="F49" s="24" t="s">
        <v>1368</v>
      </c>
      <c r="G49" s="124"/>
    </row>
    <row r="50" spans="1:7" ht="14.25" customHeight="1" x14ac:dyDescent="0.25">
      <c r="A50" s="122"/>
      <c r="B50" s="34" t="s">
        <v>1369</v>
      </c>
      <c r="C50" s="409">
        <v>984</v>
      </c>
      <c r="D50" s="352">
        <v>516</v>
      </c>
      <c r="E50" s="352">
        <v>1500</v>
      </c>
      <c r="F50" s="24" t="s">
        <v>1370</v>
      </c>
      <c r="G50" s="124"/>
    </row>
    <row r="51" spans="1:7" ht="14.25" customHeight="1" thickBot="1" x14ac:dyDescent="0.3">
      <c r="A51" s="223" t="s">
        <v>54</v>
      </c>
      <c r="B51" s="223"/>
      <c r="C51" s="389">
        <f>SUM(C44:C50)</f>
        <v>9806</v>
      </c>
      <c r="D51" s="331">
        <f t="shared" ref="D51:E51" si="3">SUM(D44:D50)</f>
        <v>7071</v>
      </c>
      <c r="E51" s="331">
        <f t="shared" si="3"/>
        <v>16877</v>
      </c>
      <c r="F51" s="222" t="s">
        <v>55</v>
      </c>
      <c r="G51" s="222"/>
    </row>
    <row r="52" spans="1:7" ht="16.5" customHeight="1" thickTop="1" x14ac:dyDescent="0.25">
      <c r="A52" s="122" t="s">
        <v>843</v>
      </c>
      <c r="B52" s="34" t="s">
        <v>843</v>
      </c>
      <c r="C52" s="409">
        <v>28899</v>
      </c>
      <c r="D52" s="352">
        <v>26959</v>
      </c>
      <c r="E52" s="352">
        <v>55858</v>
      </c>
      <c r="F52" s="24" t="s">
        <v>1371</v>
      </c>
      <c r="G52" s="124" t="s">
        <v>1371</v>
      </c>
    </row>
    <row r="53" spans="1:7" ht="16.5" customHeight="1" x14ac:dyDescent="0.25">
      <c r="A53" s="122"/>
      <c r="B53" s="34" t="s">
        <v>1372</v>
      </c>
      <c r="C53" s="409">
        <v>13208</v>
      </c>
      <c r="D53" s="352">
        <v>12634</v>
      </c>
      <c r="E53" s="352">
        <v>25842</v>
      </c>
      <c r="F53" s="24" t="s">
        <v>1373</v>
      </c>
      <c r="G53" s="124"/>
    </row>
    <row r="54" spans="1:7" ht="16.5" customHeight="1" x14ac:dyDescent="0.25">
      <c r="A54" s="122"/>
      <c r="B54" s="34" t="s">
        <v>1288</v>
      </c>
      <c r="C54" s="409">
        <v>3076</v>
      </c>
      <c r="D54" s="352">
        <v>2865</v>
      </c>
      <c r="E54" s="352">
        <v>5941</v>
      </c>
      <c r="F54" s="24" t="s">
        <v>1374</v>
      </c>
      <c r="G54" s="124"/>
    </row>
    <row r="55" spans="1:7" ht="16.5" customHeight="1" x14ac:dyDescent="0.25">
      <c r="A55" s="122"/>
      <c r="B55" s="34" t="s">
        <v>66</v>
      </c>
      <c r="C55" s="409">
        <v>1903</v>
      </c>
      <c r="D55" s="352">
        <v>1760</v>
      </c>
      <c r="E55" s="352">
        <v>3663</v>
      </c>
      <c r="F55" s="24" t="s">
        <v>1375</v>
      </c>
      <c r="G55" s="124"/>
    </row>
    <row r="56" spans="1:7" ht="16.5" customHeight="1" x14ac:dyDescent="0.25">
      <c r="A56" s="122"/>
      <c r="B56" s="34" t="s">
        <v>1376</v>
      </c>
      <c r="C56" s="409">
        <v>176</v>
      </c>
      <c r="D56" s="352">
        <v>60</v>
      </c>
      <c r="E56" s="352">
        <v>236</v>
      </c>
      <c r="F56" s="24" t="s">
        <v>1377</v>
      </c>
      <c r="G56" s="124"/>
    </row>
    <row r="57" spans="1:7" ht="16.5" customHeight="1" x14ac:dyDescent="0.25">
      <c r="A57" s="122"/>
      <c r="B57" s="34" t="s">
        <v>1378</v>
      </c>
      <c r="C57" s="409">
        <v>862</v>
      </c>
      <c r="D57" s="352">
        <v>688</v>
      </c>
      <c r="E57" s="352">
        <v>1550</v>
      </c>
      <c r="F57" s="24" t="s">
        <v>1379</v>
      </c>
      <c r="G57" s="124"/>
    </row>
    <row r="58" spans="1:7" ht="16.5" customHeight="1" x14ac:dyDescent="0.25">
      <c r="A58" s="122"/>
      <c r="B58" s="34" t="s">
        <v>1380</v>
      </c>
      <c r="C58" s="409">
        <v>2261</v>
      </c>
      <c r="D58" s="352">
        <v>1971</v>
      </c>
      <c r="E58" s="352">
        <v>4232</v>
      </c>
      <c r="F58" s="24" t="s">
        <v>1381</v>
      </c>
      <c r="G58" s="124"/>
    </row>
    <row r="59" spans="1:7" ht="16.5" customHeight="1" x14ac:dyDescent="0.25">
      <c r="A59" s="122"/>
      <c r="B59" s="34" t="s">
        <v>1382</v>
      </c>
      <c r="C59" s="409">
        <v>519</v>
      </c>
      <c r="D59" s="352">
        <v>445</v>
      </c>
      <c r="E59" s="352">
        <v>964</v>
      </c>
      <c r="F59" s="24" t="s">
        <v>1383</v>
      </c>
      <c r="G59" s="124"/>
    </row>
    <row r="60" spans="1:7" ht="16.5" customHeight="1" x14ac:dyDescent="0.25">
      <c r="A60" s="122"/>
      <c r="B60" s="34" t="s">
        <v>1384</v>
      </c>
      <c r="C60" s="409">
        <v>862</v>
      </c>
      <c r="D60" s="352">
        <v>419</v>
      </c>
      <c r="E60" s="352">
        <v>1281</v>
      </c>
      <c r="F60" s="24" t="s">
        <v>1385</v>
      </c>
      <c r="G60" s="124"/>
    </row>
    <row r="61" spans="1:7" ht="16.5" customHeight="1" x14ac:dyDescent="0.25">
      <c r="A61" s="122"/>
      <c r="B61" s="34" t="s">
        <v>1388</v>
      </c>
      <c r="C61" s="409">
        <v>215</v>
      </c>
      <c r="D61" s="352">
        <v>90</v>
      </c>
      <c r="E61" s="352">
        <v>305</v>
      </c>
      <c r="F61" s="24" t="s">
        <v>1389</v>
      </c>
      <c r="G61" s="124"/>
    </row>
    <row r="62" spans="1:7" ht="16.5" customHeight="1" x14ac:dyDescent="0.25">
      <c r="A62" s="122"/>
      <c r="B62" s="34" t="s">
        <v>1390</v>
      </c>
      <c r="C62" s="409">
        <v>375</v>
      </c>
      <c r="D62" s="352">
        <v>358</v>
      </c>
      <c r="E62" s="352">
        <v>733</v>
      </c>
      <c r="F62" s="24" t="s">
        <v>1391</v>
      </c>
      <c r="G62" s="124"/>
    </row>
    <row r="63" spans="1:7" ht="16.5" customHeight="1" thickBot="1" x14ac:dyDescent="0.3">
      <c r="A63" s="223" t="s">
        <v>54</v>
      </c>
      <c r="B63" s="223"/>
      <c r="C63" s="389">
        <f>SUM(C52:C62)</f>
        <v>52356</v>
      </c>
      <c r="D63" s="331">
        <f t="shared" ref="D63:E63" si="4">SUM(D52:D62)</f>
        <v>48249</v>
      </c>
      <c r="E63" s="331">
        <f t="shared" si="4"/>
        <v>100605</v>
      </c>
      <c r="F63" s="222" t="s">
        <v>55</v>
      </c>
      <c r="G63" s="222"/>
    </row>
    <row r="64" spans="1:7" ht="14.25" customHeight="1" thickTop="1" x14ac:dyDescent="0.25">
      <c r="A64" s="122" t="s">
        <v>1392</v>
      </c>
      <c r="B64" s="34" t="s">
        <v>1393</v>
      </c>
      <c r="C64" s="409">
        <v>6696</v>
      </c>
      <c r="D64" s="352">
        <v>5651</v>
      </c>
      <c r="E64" s="352">
        <v>12347</v>
      </c>
      <c r="F64" s="24" t="s">
        <v>1394</v>
      </c>
      <c r="G64" s="124" t="s">
        <v>1395</v>
      </c>
    </row>
    <row r="65" spans="1:7" ht="14.25" customHeight="1" x14ac:dyDescent="0.25">
      <c r="A65" s="122"/>
      <c r="B65" s="34" t="s">
        <v>1396</v>
      </c>
      <c r="C65" s="409">
        <v>3849</v>
      </c>
      <c r="D65" s="352">
        <v>3477</v>
      </c>
      <c r="E65" s="352">
        <v>7326</v>
      </c>
      <c r="F65" s="24" t="s">
        <v>1397</v>
      </c>
      <c r="G65" s="124"/>
    </row>
    <row r="66" spans="1:7" ht="14.25" customHeight="1" x14ac:dyDescent="0.25">
      <c r="A66" s="122"/>
      <c r="B66" s="34" t="s">
        <v>1398</v>
      </c>
      <c r="C66" s="409">
        <v>985</v>
      </c>
      <c r="D66" s="352">
        <v>58</v>
      </c>
      <c r="E66" s="352">
        <v>1043</v>
      </c>
      <c r="F66" s="24" t="s">
        <v>1399</v>
      </c>
      <c r="G66" s="124"/>
    </row>
    <row r="67" spans="1:7" ht="14.25" customHeight="1" x14ac:dyDescent="0.25">
      <c r="A67" s="122"/>
      <c r="B67" s="34" t="s">
        <v>1400</v>
      </c>
      <c r="C67" s="410">
        <v>254</v>
      </c>
      <c r="D67" s="298">
        <v>163</v>
      </c>
      <c r="E67" s="298">
        <v>417</v>
      </c>
      <c r="F67" s="24" t="s">
        <v>1401</v>
      </c>
      <c r="G67" s="124"/>
    </row>
    <row r="68" spans="1:7" ht="28.5" customHeight="1" x14ac:dyDescent="0.25">
      <c r="A68" s="122"/>
      <c r="B68" s="47" t="s">
        <v>2121</v>
      </c>
      <c r="C68" s="379">
        <v>74</v>
      </c>
      <c r="D68" s="301">
        <v>87</v>
      </c>
      <c r="E68" s="301">
        <v>161</v>
      </c>
      <c r="F68" s="24" t="s">
        <v>2177</v>
      </c>
      <c r="G68" s="124"/>
    </row>
    <row r="69" spans="1:7" ht="14.25" customHeight="1" thickBot="1" x14ac:dyDescent="0.3">
      <c r="A69" s="223" t="s">
        <v>54</v>
      </c>
      <c r="B69" s="223"/>
      <c r="C69" s="389">
        <f>SUM(C64:C68)</f>
        <v>11858</v>
      </c>
      <c r="D69" s="331">
        <f t="shared" ref="D69:E69" si="5">SUM(D64:D68)</f>
        <v>9436</v>
      </c>
      <c r="E69" s="331">
        <f t="shared" si="5"/>
        <v>21294</v>
      </c>
      <c r="F69" s="222" t="s">
        <v>55</v>
      </c>
      <c r="G69" s="222"/>
    </row>
    <row r="70" spans="1:7" ht="23.25" customHeight="1" thickTop="1" x14ac:dyDescent="0.25">
      <c r="A70" s="221" t="s">
        <v>2255</v>
      </c>
      <c r="B70" s="221"/>
      <c r="C70" s="409">
        <v>53618</v>
      </c>
      <c r="D70" s="352">
        <v>46236</v>
      </c>
      <c r="E70" s="352">
        <v>99854</v>
      </c>
      <c r="F70" s="230" t="s">
        <v>2260</v>
      </c>
      <c r="G70" s="231"/>
    </row>
    <row r="71" spans="1:7" ht="40.5" customHeight="1" x14ac:dyDescent="0.25">
      <c r="A71" s="221" t="s">
        <v>2256</v>
      </c>
      <c r="B71" s="221">
        <v>7659</v>
      </c>
      <c r="C71" s="407">
        <v>9312</v>
      </c>
      <c r="D71" s="350">
        <v>9652</v>
      </c>
      <c r="E71" s="350">
        <v>18964</v>
      </c>
      <c r="F71" s="228" t="s">
        <v>2258</v>
      </c>
      <c r="G71" s="229"/>
    </row>
    <row r="72" spans="1:7" ht="30.75" customHeight="1" x14ac:dyDescent="0.25">
      <c r="A72" s="221" t="s">
        <v>2257</v>
      </c>
      <c r="B72" s="221" t="s">
        <v>2083</v>
      </c>
      <c r="C72" s="407">
        <v>22057</v>
      </c>
      <c r="D72" s="350">
        <v>21584</v>
      </c>
      <c r="E72" s="350">
        <v>43641</v>
      </c>
      <c r="F72" s="232" t="s">
        <v>2259</v>
      </c>
      <c r="G72" s="233"/>
    </row>
    <row r="73" spans="1:7" ht="14.25" customHeight="1" x14ac:dyDescent="0.25">
      <c r="A73" s="225" t="s">
        <v>54</v>
      </c>
      <c r="B73" s="225"/>
      <c r="C73" s="390">
        <f>SUM(C70:C72)</f>
        <v>84987</v>
      </c>
      <c r="D73" s="332">
        <f t="shared" ref="D73:E73" si="6">SUM(D70:D72)</f>
        <v>77472</v>
      </c>
      <c r="E73" s="332">
        <f t="shared" si="6"/>
        <v>162459</v>
      </c>
      <c r="F73" s="224" t="s">
        <v>55</v>
      </c>
      <c r="G73" s="224"/>
    </row>
    <row r="74" spans="1:7" ht="14.25" customHeight="1" thickBot="1" x14ac:dyDescent="0.3">
      <c r="A74" s="227" t="s">
        <v>2252</v>
      </c>
      <c r="B74" s="227"/>
      <c r="C74" s="389">
        <f>C73+C69+C63+C51+C43+C41+C15+C8</f>
        <v>894422</v>
      </c>
      <c r="D74" s="331">
        <f>D73+D69+D63+D51+D43+D41+D15+D8</f>
        <v>798469</v>
      </c>
      <c r="E74" s="331">
        <f>E73+E69+E63+E51+E43+E41+E15+E8</f>
        <v>1692891</v>
      </c>
      <c r="F74" s="234" t="s">
        <v>2253</v>
      </c>
      <c r="G74" s="234"/>
    </row>
    <row r="75" spans="1:7" s="79" customFormat="1" ht="14.25" customHeight="1" thickTop="1" x14ac:dyDescent="0.2">
      <c r="A75" s="150" t="s">
        <v>2099</v>
      </c>
      <c r="B75" s="150"/>
      <c r="C75" s="150"/>
      <c r="D75" s="353"/>
      <c r="E75" s="328"/>
      <c r="F75" s="226" t="s">
        <v>2100</v>
      </c>
      <c r="G75" s="226"/>
    </row>
    <row r="76" spans="1:7" s="79" customFormat="1" ht="14.25" customHeight="1" x14ac:dyDescent="0.2">
      <c r="A76" s="220" t="s">
        <v>2239</v>
      </c>
      <c r="B76" s="220"/>
      <c r="C76" s="220"/>
      <c r="D76" s="102"/>
      <c r="E76" s="106"/>
      <c r="F76" s="106"/>
      <c r="G76" s="107" t="s">
        <v>2240</v>
      </c>
    </row>
    <row r="77" spans="1:7" s="79" customFormat="1" ht="45" customHeight="1" x14ac:dyDescent="0.2">
      <c r="A77" s="184" t="s">
        <v>2254</v>
      </c>
      <c r="B77" s="184"/>
      <c r="C77" s="184"/>
      <c r="D77" s="184"/>
      <c r="E77" s="199" t="s">
        <v>2273</v>
      </c>
      <c r="F77" s="199"/>
      <c r="G77" s="199"/>
    </row>
    <row r="78" spans="1:7" ht="14.25" customHeight="1" x14ac:dyDescent="0.25">
      <c r="C78" s="384"/>
      <c r="D78" s="316"/>
      <c r="E78" s="316"/>
      <c r="F78" s="39"/>
    </row>
    <row r="79" spans="1:7" ht="14.25" customHeight="1" x14ac:dyDescent="0.25">
      <c r="C79" s="378"/>
      <c r="D79" s="39"/>
      <c r="E79" s="39"/>
      <c r="F79" s="315"/>
    </row>
    <row r="80" spans="1:7" ht="14.25" customHeight="1" x14ac:dyDescent="0.25">
      <c r="C80" s="378"/>
      <c r="D80" s="39"/>
      <c r="E80" s="39"/>
      <c r="F80" s="315"/>
    </row>
    <row r="81" spans="2:7" ht="14.25" customHeight="1" x14ac:dyDescent="0.25">
      <c r="C81" s="378"/>
      <c r="D81" s="39"/>
      <c r="E81" s="39"/>
      <c r="F81" s="39"/>
    </row>
    <row r="82" spans="2:7" ht="14.25" customHeight="1" x14ac:dyDescent="0.25">
      <c r="C82" s="378"/>
      <c r="D82" s="39"/>
      <c r="E82" s="39"/>
    </row>
    <row r="83" spans="2:7" ht="14.25" customHeight="1" x14ac:dyDescent="0.25">
      <c r="C83" s="399"/>
      <c r="D83" s="315"/>
      <c r="E83" s="315"/>
    </row>
    <row r="84" spans="2:7" ht="14.25" customHeight="1" x14ac:dyDescent="0.25">
      <c r="C84" s="378"/>
      <c r="D84" s="39"/>
      <c r="E84" s="39"/>
      <c r="F84" s="39"/>
    </row>
    <row r="85" spans="2:7" ht="14.25" customHeight="1" x14ac:dyDescent="0.25">
      <c r="C85" s="378"/>
      <c r="D85" s="316"/>
      <c r="E85" s="316"/>
    </row>
    <row r="86" spans="2:7" ht="14.25" customHeight="1" x14ac:dyDescent="0.25">
      <c r="C86" s="378"/>
      <c r="D86" s="39"/>
      <c r="F86" s="40"/>
      <c r="G86" s="40"/>
    </row>
    <row r="87" spans="2:7" ht="14.25" customHeight="1" x14ac:dyDescent="0.25">
      <c r="C87" s="378"/>
      <c r="D87" s="39"/>
    </row>
    <row r="88" spans="2:7" ht="14.25" customHeight="1" x14ac:dyDescent="0.25">
      <c r="C88" s="378"/>
      <c r="D88" s="39"/>
    </row>
    <row r="89" spans="2:7" ht="14.25" customHeight="1" x14ac:dyDescent="0.25">
      <c r="C89" s="378"/>
      <c r="D89" s="39"/>
    </row>
    <row r="92" spans="2:7" ht="14.25" customHeight="1" x14ac:dyDescent="0.25">
      <c r="B92" s="40"/>
      <c r="C92" s="384"/>
      <c r="D92" s="316"/>
      <c r="E92" s="316"/>
    </row>
    <row r="93" spans="2:7" ht="14.25" customHeight="1" x14ac:dyDescent="0.25">
      <c r="B93" s="40"/>
      <c r="C93" s="384"/>
      <c r="D93" s="316"/>
      <c r="E93" s="316"/>
    </row>
    <row r="94" spans="2:7" ht="14.25" customHeight="1" x14ac:dyDescent="0.25">
      <c r="B94" s="40"/>
      <c r="C94" s="384"/>
      <c r="D94" s="316"/>
      <c r="E94" s="316"/>
      <c r="G94" s="40"/>
    </row>
    <row r="95" spans="2:7" ht="14.25" customHeight="1" x14ac:dyDescent="0.25">
      <c r="B95" s="40"/>
      <c r="C95" s="384"/>
      <c r="D95" s="316"/>
      <c r="E95" s="316"/>
      <c r="G95" s="40"/>
    </row>
    <row r="96" spans="2:7" ht="14.25" customHeight="1" x14ac:dyDescent="0.25">
      <c r="B96" s="40"/>
      <c r="C96" s="384"/>
      <c r="D96" s="316"/>
      <c r="E96" s="316"/>
      <c r="G96" s="40"/>
    </row>
    <row r="97" spans="2:7" ht="14.25" customHeight="1" x14ac:dyDescent="0.25">
      <c r="B97" s="40"/>
      <c r="C97" s="384"/>
      <c r="D97" s="316"/>
      <c r="E97" s="316"/>
      <c r="G97" s="40"/>
    </row>
    <row r="98" spans="2:7" ht="14.25" customHeight="1" x14ac:dyDescent="0.25">
      <c r="F98" s="40"/>
      <c r="G98" s="40"/>
    </row>
    <row r="99" spans="2:7" ht="14.25" customHeight="1" x14ac:dyDescent="0.25">
      <c r="G99" s="40"/>
    </row>
    <row r="100" spans="2:7" ht="14.25" customHeight="1" x14ac:dyDescent="0.25">
      <c r="G100" s="40"/>
    </row>
    <row r="101" spans="2:7" ht="14.25" customHeight="1" x14ac:dyDescent="0.25">
      <c r="G101" s="40"/>
    </row>
    <row r="102" spans="2:7" ht="14.25" customHeight="1" x14ac:dyDescent="0.25">
      <c r="G102" s="40"/>
    </row>
    <row r="103" spans="2:7" ht="14.25" customHeight="1" x14ac:dyDescent="0.25">
      <c r="G103" s="40"/>
    </row>
    <row r="117" spans="6:6" ht="14.25" customHeight="1" x14ac:dyDescent="0.25">
      <c r="F117" s="40"/>
    </row>
    <row r="170" spans="6:6" ht="14.25" customHeight="1" x14ac:dyDescent="0.25">
      <c r="F170" s="316" t="s">
        <v>2241</v>
      </c>
    </row>
    <row r="172" spans="6:6" ht="14.25" customHeight="1" x14ac:dyDescent="0.25">
      <c r="F172" s="316" t="s">
        <v>2267</v>
      </c>
    </row>
  </sheetData>
  <mergeCells count="47">
    <mergeCell ref="A76:C76"/>
    <mergeCell ref="A77:D77"/>
    <mergeCell ref="E77:G77"/>
    <mergeCell ref="F75:G75"/>
    <mergeCell ref="A52:A62"/>
    <mergeCell ref="G52:G62"/>
    <mergeCell ref="A64:A68"/>
    <mergeCell ref="G64:G68"/>
    <mergeCell ref="A74:B74"/>
    <mergeCell ref="A70:B70"/>
    <mergeCell ref="A75:C75"/>
    <mergeCell ref="A71:B71"/>
    <mergeCell ref="F71:G71"/>
    <mergeCell ref="F70:G70"/>
    <mergeCell ref="F72:G72"/>
    <mergeCell ref="F74:G74"/>
    <mergeCell ref="F73:G73"/>
    <mergeCell ref="A5:A7"/>
    <mergeCell ref="G5:G7"/>
    <mergeCell ref="A16:A40"/>
    <mergeCell ref="G16:G40"/>
    <mergeCell ref="A9:A14"/>
    <mergeCell ref="G9:G14"/>
    <mergeCell ref="F8:G8"/>
    <mergeCell ref="A8:B8"/>
    <mergeCell ref="A73:B73"/>
    <mergeCell ref="A15:B15"/>
    <mergeCell ref="F15:G15"/>
    <mergeCell ref="A43:B43"/>
    <mergeCell ref="F43:G43"/>
    <mergeCell ref="F41:G41"/>
    <mergeCell ref="A41:B41"/>
    <mergeCell ref="A1:G1"/>
    <mergeCell ref="A2:G2"/>
    <mergeCell ref="A3:A4"/>
    <mergeCell ref="B3:B4"/>
    <mergeCell ref="F3:F4"/>
    <mergeCell ref="G3:G4"/>
    <mergeCell ref="A72:B72"/>
    <mergeCell ref="A44:A50"/>
    <mergeCell ref="G44:G50"/>
    <mergeCell ref="F51:G51"/>
    <mergeCell ref="A51:B51"/>
    <mergeCell ref="A69:B69"/>
    <mergeCell ref="F69:G69"/>
    <mergeCell ref="F63:G63"/>
    <mergeCell ref="A63:B63"/>
  </mergeCells>
  <printOptions horizontalCentered="1"/>
  <pageMargins left="0.7" right="0.7" top="0.75" bottom="0.75" header="0.3" footer="0.3"/>
  <pageSetup paperSize="9" scale="76" orientation="portrait" r:id="rId1"/>
  <rowBreaks count="1" manualBreakCount="1">
    <brk id="63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rightToLeft="1" tabSelected="1" view="pageBreakPreview" topLeftCell="A16" zoomScaleNormal="100" zoomScaleSheetLayoutView="100" workbookViewId="0">
      <selection activeCell="S22" sqref="S22"/>
    </sheetView>
  </sheetViews>
  <sheetFormatPr defaultColWidth="17.5703125" defaultRowHeight="19.5" customHeight="1" x14ac:dyDescent="0.25"/>
  <cols>
    <col min="1" max="1" width="9.5703125" style="8" customWidth="1"/>
    <col min="2" max="2" width="14.5703125" style="8" bestFit="1" customWidth="1"/>
    <col min="3" max="3" width="11" style="386" bestFit="1" customWidth="1"/>
    <col min="4" max="5" width="11" style="31" bestFit="1" customWidth="1"/>
    <col min="6" max="6" width="24.42578125" style="316" customWidth="1"/>
    <col min="7" max="7" width="12.140625" style="8" customWidth="1"/>
    <col min="8" max="8" width="13" style="8" customWidth="1"/>
    <col min="9" max="9" width="12.5703125" style="8" customWidth="1"/>
    <col min="10" max="11" width="4.28515625" style="8" customWidth="1"/>
    <col min="12" max="16384" width="17.5703125" style="8"/>
  </cols>
  <sheetData>
    <row r="1" spans="1:11" ht="23.25" customHeight="1" x14ac:dyDescent="0.25">
      <c r="A1" s="208" t="s">
        <v>2210</v>
      </c>
      <c r="B1" s="208"/>
      <c r="C1" s="208"/>
      <c r="D1" s="208"/>
      <c r="E1" s="208"/>
      <c r="F1" s="208"/>
      <c r="G1" s="208"/>
    </row>
    <row r="2" spans="1:11" ht="21" customHeight="1" x14ac:dyDescent="0.25">
      <c r="A2" s="209" t="s">
        <v>2211</v>
      </c>
      <c r="B2" s="209"/>
      <c r="C2" s="209"/>
      <c r="D2" s="209"/>
      <c r="E2" s="209"/>
      <c r="F2" s="209"/>
      <c r="G2" s="209"/>
    </row>
    <row r="3" spans="1:11" ht="19.5" customHeight="1" x14ac:dyDescent="0.25">
      <c r="A3" s="205" t="s">
        <v>0</v>
      </c>
      <c r="B3" s="205" t="s">
        <v>1</v>
      </c>
      <c r="C3" s="419" t="s">
        <v>2</v>
      </c>
      <c r="D3" s="419" t="s">
        <v>3</v>
      </c>
      <c r="E3" s="420" t="s">
        <v>4</v>
      </c>
      <c r="F3" s="318" t="s">
        <v>5</v>
      </c>
      <c r="G3" s="120" t="s">
        <v>6</v>
      </c>
    </row>
    <row r="4" spans="1:11" ht="19.5" customHeight="1" x14ac:dyDescent="0.25">
      <c r="A4" s="210"/>
      <c r="B4" s="210"/>
      <c r="C4" s="421" t="s">
        <v>7</v>
      </c>
      <c r="D4" s="421" t="s">
        <v>8</v>
      </c>
      <c r="E4" s="422" t="s">
        <v>9</v>
      </c>
      <c r="F4" s="319"/>
      <c r="G4" s="211"/>
    </row>
    <row r="5" spans="1:11" ht="20.25" customHeight="1" x14ac:dyDescent="0.25">
      <c r="A5" s="235" t="s">
        <v>1402</v>
      </c>
      <c r="B5" s="46" t="s">
        <v>1403</v>
      </c>
      <c r="C5" s="406">
        <v>5865</v>
      </c>
      <c r="D5" s="349">
        <v>5774</v>
      </c>
      <c r="E5" s="349">
        <v>11639</v>
      </c>
      <c r="F5" s="24" t="s">
        <v>1404</v>
      </c>
      <c r="G5" s="236" t="s">
        <v>1405</v>
      </c>
      <c r="I5" s="18"/>
      <c r="J5" s="18"/>
      <c r="K5" s="18"/>
    </row>
    <row r="6" spans="1:11" ht="20.25" customHeight="1" x14ac:dyDescent="0.25">
      <c r="A6" s="122"/>
      <c r="B6" s="47" t="s">
        <v>1406</v>
      </c>
      <c r="C6" s="407">
        <v>1470</v>
      </c>
      <c r="D6" s="350">
        <v>1354</v>
      </c>
      <c r="E6" s="350">
        <v>2824</v>
      </c>
      <c r="F6" s="24" t="s">
        <v>1407</v>
      </c>
      <c r="G6" s="124"/>
      <c r="I6" s="18"/>
      <c r="J6" s="18"/>
      <c r="K6" s="18"/>
    </row>
    <row r="7" spans="1:11" ht="25.5" customHeight="1" x14ac:dyDescent="0.25">
      <c r="A7" s="122"/>
      <c r="B7" s="47" t="s">
        <v>1408</v>
      </c>
      <c r="C7" s="407">
        <v>205</v>
      </c>
      <c r="D7" s="350">
        <v>122</v>
      </c>
      <c r="E7" s="350">
        <v>327</v>
      </c>
      <c r="F7" s="24" t="s">
        <v>1409</v>
      </c>
      <c r="G7" s="124"/>
      <c r="I7" s="18"/>
      <c r="J7" s="18"/>
      <c r="K7" s="18"/>
    </row>
    <row r="8" spans="1:11" ht="20.25" customHeight="1" x14ac:dyDescent="0.25">
      <c r="A8" s="122"/>
      <c r="B8" s="47" t="s">
        <v>1410</v>
      </c>
      <c r="C8" s="407">
        <v>2485</v>
      </c>
      <c r="D8" s="350">
        <v>2402</v>
      </c>
      <c r="E8" s="350">
        <v>4887</v>
      </c>
      <c r="F8" s="24" t="s">
        <v>1411</v>
      </c>
      <c r="G8" s="124"/>
      <c r="I8" s="18"/>
      <c r="J8" s="18"/>
      <c r="K8" s="18"/>
    </row>
    <row r="9" spans="1:11" ht="20.25" customHeight="1" x14ac:dyDescent="0.25">
      <c r="A9" s="122"/>
      <c r="B9" s="47" t="s">
        <v>1412</v>
      </c>
      <c r="C9" s="407">
        <v>373</v>
      </c>
      <c r="D9" s="350">
        <v>346</v>
      </c>
      <c r="E9" s="350">
        <v>719</v>
      </c>
      <c r="F9" s="24" t="s">
        <v>1413</v>
      </c>
      <c r="G9" s="124"/>
      <c r="I9" s="18"/>
      <c r="J9" s="18"/>
      <c r="K9" s="18"/>
    </row>
    <row r="10" spans="1:11" ht="20.25" customHeight="1" x14ac:dyDescent="0.25">
      <c r="A10" s="122"/>
      <c r="B10" s="47" t="s">
        <v>1414</v>
      </c>
      <c r="C10" s="407">
        <v>626</v>
      </c>
      <c r="D10" s="350">
        <v>323</v>
      </c>
      <c r="E10" s="350">
        <v>949</v>
      </c>
      <c r="F10" s="24" t="s">
        <v>1415</v>
      </c>
      <c r="G10" s="124"/>
      <c r="I10" s="18"/>
      <c r="J10" s="18"/>
      <c r="K10" s="18"/>
    </row>
    <row r="11" spans="1:11" ht="20.25" customHeight="1" x14ac:dyDescent="0.25">
      <c r="A11" s="122"/>
      <c r="B11" s="47" t="s">
        <v>1416</v>
      </c>
      <c r="C11" s="407">
        <v>1250</v>
      </c>
      <c r="D11" s="350">
        <v>1172</v>
      </c>
      <c r="E11" s="350">
        <v>2422</v>
      </c>
      <c r="F11" s="24" t="s">
        <v>1417</v>
      </c>
      <c r="G11" s="124"/>
      <c r="I11" s="18"/>
      <c r="J11" s="18"/>
      <c r="K11" s="18"/>
    </row>
    <row r="12" spans="1:11" ht="20.25" customHeight="1" x14ac:dyDescent="0.25">
      <c r="A12" s="122"/>
      <c r="B12" s="47" t="s">
        <v>1418</v>
      </c>
      <c r="C12" s="407">
        <v>70246</v>
      </c>
      <c r="D12" s="350">
        <v>61289</v>
      </c>
      <c r="E12" s="350">
        <v>131535</v>
      </c>
      <c r="F12" s="24" t="s">
        <v>1419</v>
      </c>
      <c r="G12" s="124"/>
      <c r="I12" s="18"/>
      <c r="J12" s="18"/>
      <c r="K12" s="18"/>
    </row>
    <row r="13" spans="1:11" ht="20.25" customHeight="1" x14ac:dyDescent="0.25">
      <c r="A13" s="122"/>
      <c r="B13" s="47" t="s">
        <v>1420</v>
      </c>
      <c r="C13" s="407">
        <v>3111</v>
      </c>
      <c r="D13" s="350">
        <v>2690</v>
      </c>
      <c r="E13" s="350">
        <v>5801</v>
      </c>
      <c r="F13" s="24" t="s">
        <v>1421</v>
      </c>
      <c r="G13" s="124"/>
      <c r="J13" s="18"/>
      <c r="K13" s="18"/>
    </row>
    <row r="14" spans="1:11" ht="20.25" customHeight="1" x14ac:dyDescent="0.25">
      <c r="A14" s="122"/>
      <c r="B14" s="47" t="s">
        <v>1422</v>
      </c>
      <c r="C14" s="407">
        <v>1036</v>
      </c>
      <c r="D14" s="350">
        <v>1026</v>
      </c>
      <c r="E14" s="350">
        <v>2062</v>
      </c>
      <c r="F14" s="24" t="s">
        <v>1423</v>
      </c>
      <c r="G14" s="124"/>
      <c r="J14" s="18"/>
      <c r="K14" s="18"/>
    </row>
    <row r="15" spans="1:11" ht="16.5" customHeight="1" x14ac:dyDescent="0.25">
      <c r="A15" s="122"/>
      <c r="B15" s="47" t="s">
        <v>1424</v>
      </c>
      <c r="C15" s="407">
        <v>1115</v>
      </c>
      <c r="D15" s="350">
        <v>1040</v>
      </c>
      <c r="E15" s="350">
        <v>2155</v>
      </c>
      <c r="F15" s="24" t="s">
        <v>1425</v>
      </c>
      <c r="G15" s="124"/>
      <c r="J15" s="18"/>
      <c r="K15" s="18"/>
    </row>
    <row r="16" spans="1:11" ht="20.25" customHeight="1" x14ac:dyDescent="0.25">
      <c r="A16" s="122"/>
      <c r="B16" s="47" t="s">
        <v>1184</v>
      </c>
      <c r="C16" s="407">
        <v>1035</v>
      </c>
      <c r="D16" s="350">
        <v>826</v>
      </c>
      <c r="E16" s="350">
        <v>1861</v>
      </c>
      <c r="F16" s="24" t="s">
        <v>1426</v>
      </c>
      <c r="G16" s="124"/>
      <c r="J16" s="18"/>
      <c r="K16" s="18"/>
    </row>
    <row r="17" spans="1:11" ht="20.25" customHeight="1" x14ac:dyDescent="0.25">
      <c r="A17" s="122"/>
      <c r="B17" s="47" t="s">
        <v>1427</v>
      </c>
      <c r="C17" s="407">
        <v>88</v>
      </c>
      <c r="D17" s="350">
        <v>38</v>
      </c>
      <c r="E17" s="350">
        <v>126</v>
      </c>
      <c r="F17" s="24" t="s">
        <v>1428</v>
      </c>
      <c r="G17" s="124"/>
      <c r="J17" s="18"/>
      <c r="K17" s="18"/>
    </row>
    <row r="18" spans="1:11" ht="20.25" customHeight="1" x14ac:dyDescent="0.25">
      <c r="A18" s="122"/>
      <c r="B18" s="47" t="s">
        <v>1429</v>
      </c>
      <c r="C18" s="407">
        <v>4030</v>
      </c>
      <c r="D18" s="350">
        <v>3735</v>
      </c>
      <c r="E18" s="350">
        <v>7765</v>
      </c>
      <c r="F18" s="24" t="s">
        <v>1430</v>
      </c>
      <c r="G18" s="124"/>
      <c r="J18" s="18"/>
      <c r="K18" s="18"/>
    </row>
    <row r="19" spans="1:11" ht="20.25" customHeight="1" x14ac:dyDescent="0.25">
      <c r="A19" s="122"/>
      <c r="B19" s="47" t="s">
        <v>1431</v>
      </c>
      <c r="C19" s="407">
        <v>1747</v>
      </c>
      <c r="D19" s="350">
        <v>1584</v>
      </c>
      <c r="E19" s="350">
        <v>3331</v>
      </c>
      <c r="F19" s="24" t="s">
        <v>1432</v>
      </c>
      <c r="G19" s="124"/>
      <c r="J19" s="18"/>
      <c r="K19" s="18"/>
    </row>
    <row r="20" spans="1:11" ht="20.25" customHeight="1" x14ac:dyDescent="0.25">
      <c r="A20" s="122"/>
      <c r="B20" s="47" t="s">
        <v>1433</v>
      </c>
      <c r="C20" s="407">
        <v>23</v>
      </c>
      <c r="D20" s="350">
        <v>4</v>
      </c>
      <c r="E20" s="350">
        <v>27</v>
      </c>
      <c r="F20" s="24" t="s">
        <v>1434</v>
      </c>
      <c r="G20" s="124"/>
      <c r="I20" s="18"/>
      <c r="J20" s="18"/>
      <c r="K20" s="18"/>
    </row>
    <row r="21" spans="1:11" ht="18.75" customHeight="1" x14ac:dyDescent="0.25">
      <c r="A21" s="122"/>
      <c r="B21" s="47" t="s">
        <v>1435</v>
      </c>
      <c r="C21" s="407">
        <v>113</v>
      </c>
      <c r="D21" s="350">
        <v>72</v>
      </c>
      <c r="E21" s="350">
        <v>185</v>
      </c>
      <c r="F21" s="24" t="s">
        <v>1436</v>
      </c>
      <c r="G21" s="124"/>
      <c r="I21" s="18"/>
      <c r="J21" s="18"/>
      <c r="K21" s="18"/>
    </row>
    <row r="22" spans="1:11" ht="20.25" customHeight="1" x14ac:dyDescent="0.25">
      <c r="A22" s="122"/>
      <c r="B22" s="47" t="s">
        <v>1437</v>
      </c>
      <c r="C22" s="407">
        <v>7</v>
      </c>
      <c r="D22" s="350">
        <v>0</v>
      </c>
      <c r="E22" s="350">
        <v>7</v>
      </c>
      <c r="F22" s="24" t="s">
        <v>1438</v>
      </c>
      <c r="G22" s="124"/>
      <c r="I22" s="18"/>
      <c r="J22" s="18"/>
      <c r="K22" s="18"/>
    </row>
    <row r="23" spans="1:11" ht="17.25" customHeight="1" x14ac:dyDescent="0.25">
      <c r="A23" s="122"/>
      <c r="B23" s="47" t="s">
        <v>544</v>
      </c>
      <c r="C23" s="407">
        <v>4140</v>
      </c>
      <c r="D23" s="350">
        <v>3667</v>
      </c>
      <c r="E23" s="350">
        <v>7807</v>
      </c>
      <c r="F23" s="24" t="s">
        <v>1439</v>
      </c>
      <c r="G23" s="124"/>
      <c r="I23" s="18"/>
      <c r="J23" s="18"/>
      <c r="K23" s="18"/>
    </row>
    <row r="24" spans="1:11" ht="18" customHeight="1" x14ac:dyDescent="0.25">
      <c r="A24" s="122"/>
      <c r="B24" s="47" t="s">
        <v>1440</v>
      </c>
      <c r="C24" s="407">
        <v>6</v>
      </c>
      <c r="D24" s="350">
        <v>0</v>
      </c>
      <c r="E24" s="350">
        <v>6</v>
      </c>
      <c r="F24" s="24" t="s">
        <v>1441</v>
      </c>
      <c r="G24" s="124"/>
      <c r="I24" s="18"/>
      <c r="J24" s="18"/>
      <c r="K24" s="18"/>
    </row>
    <row r="25" spans="1:11" ht="18" customHeight="1" x14ac:dyDescent="0.25">
      <c r="A25" s="122"/>
      <c r="B25" s="47" t="s">
        <v>1442</v>
      </c>
      <c r="C25" s="407">
        <v>6</v>
      </c>
      <c r="D25" s="350">
        <v>0</v>
      </c>
      <c r="E25" s="350">
        <v>6</v>
      </c>
      <c r="F25" s="24" t="s">
        <v>1443</v>
      </c>
      <c r="G25" s="124"/>
      <c r="I25" s="18"/>
      <c r="J25" s="18"/>
      <c r="K25" s="18"/>
    </row>
    <row r="26" spans="1:11" ht="18" customHeight="1" x14ac:dyDescent="0.25">
      <c r="A26" s="122"/>
      <c r="B26" s="47" t="s">
        <v>1444</v>
      </c>
      <c r="C26" s="407">
        <v>157</v>
      </c>
      <c r="D26" s="350">
        <v>140</v>
      </c>
      <c r="E26" s="350">
        <v>297</v>
      </c>
      <c r="F26" s="24" t="s">
        <v>1445</v>
      </c>
      <c r="G26" s="124"/>
      <c r="I26" s="18"/>
      <c r="J26" s="18"/>
      <c r="K26" s="18"/>
    </row>
    <row r="27" spans="1:11" ht="18.75" customHeight="1" x14ac:dyDescent="0.25">
      <c r="A27" s="122"/>
      <c r="B27" s="47" t="s">
        <v>1446</v>
      </c>
      <c r="C27" s="407">
        <v>71</v>
      </c>
      <c r="D27" s="350">
        <v>23</v>
      </c>
      <c r="E27" s="350">
        <v>94</v>
      </c>
      <c r="F27" s="24" t="s">
        <v>1447</v>
      </c>
      <c r="G27" s="124"/>
      <c r="I27" s="18"/>
      <c r="J27" s="18"/>
      <c r="K27" s="18"/>
    </row>
    <row r="28" spans="1:11" ht="20.25" customHeight="1" thickBot="1" x14ac:dyDescent="0.3">
      <c r="A28" s="238" t="s">
        <v>54</v>
      </c>
      <c r="B28" s="238"/>
      <c r="C28" s="389">
        <f>SUM(C5:C27)</f>
        <v>99205</v>
      </c>
      <c r="D28" s="331">
        <f t="shared" ref="D28:E28" si="0">SUM(D5:D27)</f>
        <v>87627</v>
      </c>
      <c r="E28" s="331">
        <f t="shared" si="0"/>
        <v>186832</v>
      </c>
      <c r="F28" s="237" t="s">
        <v>55</v>
      </c>
      <c r="G28" s="237"/>
      <c r="I28" s="18"/>
      <c r="J28" s="18"/>
      <c r="K28" s="18"/>
    </row>
    <row r="29" spans="1:11" ht="14.25" customHeight="1" thickTop="1" x14ac:dyDescent="0.25">
      <c r="A29" s="122" t="s">
        <v>1448</v>
      </c>
      <c r="B29" s="47" t="s">
        <v>1449</v>
      </c>
      <c r="C29" s="407">
        <v>2080</v>
      </c>
      <c r="D29" s="350">
        <v>1818</v>
      </c>
      <c r="E29" s="350">
        <v>3898</v>
      </c>
      <c r="F29" s="24" t="s">
        <v>1450</v>
      </c>
      <c r="G29" s="124" t="s">
        <v>1451</v>
      </c>
      <c r="I29" s="18"/>
      <c r="J29" s="18"/>
      <c r="K29" s="18"/>
    </row>
    <row r="30" spans="1:11" ht="16.5" customHeight="1" x14ac:dyDescent="0.25">
      <c r="A30" s="122"/>
      <c r="B30" s="47" t="s">
        <v>1452</v>
      </c>
      <c r="C30" s="407">
        <v>248</v>
      </c>
      <c r="D30" s="350">
        <v>238</v>
      </c>
      <c r="E30" s="350">
        <v>486</v>
      </c>
      <c r="F30" s="24" t="s">
        <v>1453</v>
      </c>
      <c r="G30" s="124"/>
      <c r="I30" s="18"/>
      <c r="J30" s="18"/>
      <c r="K30" s="18"/>
    </row>
    <row r="31" spans="1:11" ht="20.25" customHeight="1" x14ac:dyDescent="0.25">
      <c r="A31" s="122"/>
      <c r="B31" s="47" t="s">
        <v>1454</v>
      </c>
      <c r="C31" s="407">
        <v>5304</v>
      </c>
      <c r="D31" s="350">
        <v>5063</v>
      </c>
      <c r="E31" s="350">
        <v>10367</v>
      </c>
      <c r="F31" s="24" t="s">
        <v>1455</v>
      </c>
      <c r="G31" s="124"/>
      <c r="I31" s="18"/>
      <c r="J31" s="18"/>
      <c r="K31" s="18"/>
    </row>
    <row r="32" spans="1:11" ht="17.25" customHeight="1" x14ac:dyDescent="0.25">
      <c r="A32" s="122"/>
      <c r="B32" s="47" t="s">
        <v>1456</v>
      </c>
      <c r="C32" s="407">
        <v>3407</v>
      </c>
      <c r="D32" s="350">
        <v>3285</v>
      </c>
      <c r="E32" s="350">
        <v>6692</v>
      </c>
      <c r="F32" s="24" t="s">
        <v>1457</v>
      </c>
      <c r="G32" s="124"/>
      <c r="I32" s="18"/>
      <c r="J32" s="18"/>
      <c r="K32" s="18"/>
    </row>
    <row r="33" spans="1:11" ht="16.5" customHeight="1" x14ac:dyDescent="0.25">
      <c r="A33" s="122"/>
      <c r="B33" s="47" t="s">
        <v>1458</v>
      </c>
      <c r="C33" s="407">
        <v>651</v>
      </c>
      <c r="D33" s="350">
        <v>581</v>
      </c>
      <c r="E33" s="350">
        <v>1232</v>
      </c>
      <c r="F33" s="24" t="s">
        <v>1459</v>
      </c>
      <c r="G33" s="124"/>
      <c r="J33" s="18"/>
      <c r="K33" s="18"/>
    </row>
    <row r="34" spans="1:11" ht="17.25" customHeight="1" x14ac:dyDescent="0.25">
      <c r="A34" s="122"/>
      <c r="B34" s="47" t="s">
        <v>1460</v>
      </c>
      <c r="C34" s="407">
        <v>118</v>
      </c>
      <c r="D34" s="350">
        <v>102</v>
      </c>
      <c r="E34" s="350">
        <v>220</v>
      </c>
      <c r="F34" s="24" t="s">
        <v>1461</v>
      </c>
      <c r="G34" s="124"/>
      <c r="J34" s="18"/>
      <c r="K34" s="18"/>
    </row>
    <row r="35" spans="1:11" ht="15.75" customHeight="1" x14ac:dyDescent="0.25">
      <c r="A35" s="122"/>
      <c r="B35" s="47" t="s">
        <v>1462</v>
      </c>
      <c r="C35" s="407">
        <v>209</v>
      </c>
      <c r="D35" s="350">
        <v>234</v>
      </c>
      <c r="E35" s="350">
        <v>443</v>
      </c>
      <c r="F35" s="24" t="s">
        <v>1463</v>
      </c>
      <c r="G35" s="124"/>
      <c r="J35" s="18"/>
      <c r="K35" s="18"/>
    </row>
    <row r="36" spans="1:11" ht="15.75" customHeight="1" x14ac:dyDescent="0.25">
      <c r="A36" s="122"/>
      <c r="B36" s="47" t="s">
        <v>1464</v>
      </c>
      <c r="C36" s="407">
        <v>216</v>
      </c>
      <c r="D36" s="350">
        <v>221</v>
      </c>
      <c r="E36" s="350">
        <v>437</v>
      </c>
      <c r="F36" s="24" t="s">
        <v>1465</v>
      </c>
      <c r="G36" s="124"/>
      <c r="J36" s="18"/>
      <c r="K36" s="18"/>
    </row>
    <row r="37" spans="1:11" ht="15" customHeight="1" x14ac:dyDescent="0.25">
      <c r="A37" s="122"/>
      <c r="B37" s="47" t="s">
        <v>1466</v>
      </c>
      <c r="C37" s="407">
        <v>443</v>
      </c>
      <c r="D37" s="350">
        <v>463</v>
      </c>
      <c r="E37" s="350">
        <v>906</v>
      </c>
      <c r="F37" s="24" t="s">
        <v>1467</v>
      </c>
      <c r="G37" s="124"/>
      <c r="J37" s="18"/>
      <c r="K37" s="18"/>
    </row>
    <row r="38" spans="1:11" ht="16.5" customHeight="1" x14ac:dyDescent="0.25">
      <c r="A38" s="122"/>
      <c r="B38" s="47" t="s">
        <v>1468</v>
      </c>
      <c r="C38" s="407">
        <v>303</v>
      </c>
      <c r="D38" s="350">
        <v>276</v>
      </c>
      <c r="E38" s="350">
        <v>579</v>
      </c>
      <c r="F38" s="24" t="s">
        <v>1469</v>
      </c>
      <c r="G38" s="124"/>
      <c r="J38" s="18"/>
      <c r="K38" s="18"/>
    </row>
    <row r="39" spans="1:11" ht="20.25" customHeight="1" x14ac:dyDescent="0.25">
      <c r="A39" s="122"/>
      <c r="B39" s="47" t="s">
        <v>1470</v>
      </c>
      <c r="C39" s="407">
        <v>50</v>
      </c>
      <c r="D39" s="350">
        <v>29</v>
      </c>
      <c r="E39" s="350">
        <v>79</v>
      </c>
      <c r="F39" s="24" t="s">
        <v>1471</v>
      </c>
      <c r="G39" s="124"/>
      <c r="J39" s="18"/>
      <c r="K39" s="18"/>
    </row>
    <row r="40" spans="1:11" ht="17.25" customHeight="1" x14ac:dyDescent="0.25">
      <c r="A40" s="122"/>
      <c r="B40" s="47" t="s">
        <v>464</v>
      </c>
      <c r="C40" s="407">
        <v>135</v>
      </c>
      <c r="D40" s="350">
        <v>86</v>
      </c>
      <c r="E40" s="350">
        <v>221</v>
      </c>
      <c r="F40" s="24" t="s">
        <v>1472</v>
      </c>
      <c r="G40" s="124"/>
      <c r="J40" s="18"/>
      <c r="K40" s="18"/>
    </row>
    <row r="41" spans="1:11" ht="18" customHeight="1" x14ac:dyDescent="0.25">
      <c r="A41" s="122"/>
      <c r="B41" s="47" t="s">
        <v>1473</v>
      </c>
      <c r="C41" s="407">
        <v>228</v>
      </c>
      <c r="D41" s="350">
        <v>228</v>
      </c>
      <c r="E41" s="350">
        <v>456</v>
      </c>
      <c r="F41" s="24" t="s">
        <v>1474</v>
      </c>
      <c r="G41" s="124"/>
      <c r="J41" s="18"/>
      <c r="K41" s="18"/>
    </row>
    <row r="42" spans="1:11" ht="20.25" customHeight="1" x14ac:dyDescent="0.25">
      <c r="A42" s="122"/>
      <c r="B42" s="47" t="s">
        <v>1475</v>
      </c>
      <c r="C42" s="407">
        <v>378</v>
      </c>
      <c r="D42" s="350">
        <v>351</v>
      </c>
      <c r="E42" s="350">
        <v>729</v>
      </c>
      <c r="F42" s="24" t="s">
        <v>1476</v>
      </c>
      <c r="G42" s="124"/>
      <c r="J42" s="18"/>
      <c r="K42" s="18"/>
    </row>
    <row r="43" spans="1:11" ht="20.25" customHeight="1" x14ac:dyDescent="0.25">
      <c r="A43" s="122"/>
      <c r="B43" s="47" t="s">
        <v>1477</v>
      </c>
      <c r="C43" s="407">
        <v>223</v>
      </c>
      <c r="D43" s="350">
        <v>191</v>
      </c>
      <c r="E43" s="350">
        <v>414</v>
      </c>
      <c r="F43" s="24" t="s">
        <v>1478</v>
      </c>
      <c r="G43" s="124"/>
      <c r="J43" s="18"/>
      <c r="K43" s="18"/>
    </row>
    <row r="44" spans="1:11" ht="20.25" customHeight="1" thickBot="1" x14ac:dyDescent="0.3">
      <c r="A44" s="238" t="s">
        <v>54</v>
      </c>
      <c r="B44" s="238"/>
      <c r="C44" s="389">
        <f>SUM(C29:C43)</f>
        <v>13993</v>
      </c>
      <c r="D44" s="331">
        <f t="shared" ref="D44:E44" si="1">SUM(D29:D43)</f>
        <v>13166</v>
      </c>
      <c r="E44" s="331">
        <f t="shared" si="1"/>
        <v>27159</v>
      </c>
      <c r="F44" s="237" t="s">
        <v>55</v>
      </c>
      <c r="G44" s="237"/>
      <c r="J44" s="18"/>
      <c r="K44" s="18"/>
    </row>
    <row r="45" spans="1:11" ht="22.5" customHeight="1" thickTop="1" x14ac:dyDescent="0.25">
      <c r="A45" s="122" t="s">
        <v>1479</v>
      </c>
      <c r="B45" s="47" t="s">
        <v>1480</v>
      </c>
      <c r="C45" s="407">
        <v>5005</v>
      </c>
      <c r="D45" s="350">
        <v>3951</v>
      </c>
      <c r="E45" s="350">
        <v>8956</v>
      </c>
      <c r="F45" s="24" t="s">
        <v>2192</v>
      </c>
      <c r="G45" s="124" t="s">
        <v>1481</v>
      </c>
      <c r="I45" s="18"/>
      <c r="J45" s="18"/>
      <c r="K45" s="18"/>
    </row>
    <row r="46" spans="1:11" ht="22.5" customHeight="1" x14ac:dyDescent="0.25">
      <c r="A46" s="122"/>
      <c r="B46" s="47" t="s">
        <v>470</v>
      </c>
      <c r="C46" s="407">
        <v>238</v>
      </c>
      <c r="D46" s="350">
        <v>213</v>
      </c>
      <c r="E46" s="350">
        <v>451</v>
      </c>
      <c r="F46" s="24" t="s">
        <v>2193</v>
      </c>
      <c r="G46" s="124"/>
      <c r="I46" s="18"/>
      <c r="J46" s="18"/>
      <c r="K46" s="18"/>
    </row>
    <row r="47" spans="1:11" ht="22.5" customHeight="1" x14ac:dyDescent="0.25">
      <c r="A47" s="122"/>
      <c r="B47" s="47" t="s">
        <v>1482</v>
      </c>
      <c r="C47" s="407">
        <v>1382</v>
      </c>
      <c r="D47" s="350">
        <v>1291</v>
      </c>
      <c r="E47" s="350">
        <v>2673</v>
      </c>
      <c r="F47" s="24" t="s">
        <v>1483</v>
      </c>
      <c r="G47" s="124"/>
      <c r="I47" s="18"/>
      <c r="J47" s="18"/>
      <c r="K47" s="18"/>
    </row>
    <row r="48" spans="1:11" ht="22.5" customHeight="1" x14ac:dyDescent="0.25">
      <c r="A48" s="122"/>
      <c r="B48" s="47" t="s">
        <v>1484</v>
      </c>
      <c r="C48" s="407">
        <v>229</v>
      </c>
      <c r="D48" s="350">
        <v>245</v>
      </c>
      <c r="E48" s="350">
        <v>474</v>
      </c>
      <c r="F48" s="24" t="s">
        <v>2194</v>
      </c>
      <c r="G48" s="124"/>
      <c r="I48" s="18"/>
      <c r="J48" s="18"/>
      <c r="K48" s="18"/>
    </row>
    <row r="49" spans="1:11" ht="22.5" customHeight="1" x14ac:dyDescent="0.25">
      <c r="A49" s="122"/>
      <c r="B49" s="47" t="s">
        <v>1485</v>
      </c>
      <c r="C49" s="407">
        <v>101</v>
      </c>
      <c r="D49" s="350">
        <v>106</v>
      </c>
      <c r="E49" s="350">
        <v>207</v>
      </c>
      <c r="F49" s="24" t="s">
        <v>2195</v>
      </c>
      <c r="G49" s="124"/>
      <c r="I49" s="18"/>
      <c r="J49" s="18"/>
      <c r="K49" s="18"/>
    </row>
    <row r="50" spans="1:11" ht="22.5" customHeight="1" x14ac:dyDescent="0.25">
      <c r="A50" s="122"/>
      <c r="B50" s="47" t="s">
        <v>1486</v>
      </c>
      <c r="C50" s="407">
        <v>59</v>
      </c>
      <c r="D50" s="350">
        <v>15</v>
      </c>
      <c r="E50" s="350">
        <v>74</v>
      </c>
      <c r="F50" s="24" t="s">
        <v>2196</v>
      </c>
      <c r="G50" s="124"/>
      <c r="I50" s="18"/>
      <c r="J50" s="18"/>
      <c r="K50" s="18"/>
    </row>
    <row r="51" spans="1:11" ht="22.5" customHeight="1" x14ac:dyDescent="0.25">
      <c r="A51" s="122"/>
      <c r="B51" s="47" t="s">
        <v>1487</v>
      </c>
      <c r="C51" s="407">
        <v>13</v>
      </c>
      <c r="D51" s="350">
        <v>19</v>
      </c>
      <c r="E51" s="350">
        <v>32</v>
      </c>
      <c r="F51" s="24" t="s">
        <v>2197</v>
      </c>
      <c r="G51" s="124"/>
      <c r="I51" s="18"/>
      <c r="J51" s="18"/>
      <c r="K51" s="18"/>
    </row>
    <row r="52" spans="1:11" ht="22.5" customHeight="1" x14ac:dyDescent="0.25">
      <c r="A52" s="122"/>
      <c r="B52" s="47" t="s">
        <v>1488</v>
      </c>
      <c r="C52" s="407">
        <v>29</v>
      </c>
      <c r="D52" s="350">
        <v>11</v>
      </c>
      <c r="E52" s="350">
        <v>40</v>
      </c>
      <c r="F52" s="24" t="s">
        <v>2198</v>
      </c>
      <c r="G52" s="124"/>
      <c r="I52" s="18"/>
      <c r="J52" s="18"/>
      <c r="K52" s="18"/>
    </row>
    <row r="53" spans="1:11" ht="22.5" customHeight="1" x14ac:dyDescent="0.25">
      <c r="A53" s="122"/>
      <c r="B53" s="47" t="s">
        <v>1489</v>
      </c>
      <c r="C53" s="407">
        <v>294</v>
      </c>
      <c r="D53" s="350">
        <v>266</v>
      </c>
      <c r="E53" s="350">
        <v>560</v>
      </c>
      <c r="F53" s="24" t="s">
        <v>1117</v>
      </c>
      <c r="G53" s="124"/>
      <c r="I53" s="18"/>
      <c r="J53" s="18"/>
      <c r="K53" s="18"/>
    </row>
    <row r="54" spans="1:11" ht="22.5" customHeight="1" x14ac:dyDescent="0.25">
      <c r="A54" s="122"/>
      <c r="B54" s="47" t="s">
        <v>1490</v>
      </c>
      <c r="C54" s="407">
        <v>166</v>
      </c>
      <c r="D54" s="350">
        <v>172</v>
      </c>
      <c r="E54" s="350">
        <v>338</v>
      </c>
      <c r="F54" s="24" t="s">
        <v>2199</v>
      </c>
      <c r="G54" s="124"/>
      <c r="I54" s="18"/>
      <c r="J54" s="18"/>
      <c r="K54" s="18"/>
    </row>
    <row r="55" spans="1:11" ht="22.5" customHeight="1" x14ac:dyDescent="0.25">
      <c r="A55" s="122"/>
      <c r="B55" s="47" t="s">
        <v>1491</v>
      </c>
      <c r="C55" s="407">
        <v>30</v>
      </c>
      <c r="D55" s="350">
        <v>39</v>
      </c>
      <c r="E55" s="350">
        <v>69</v>
      </c>
      <c r="F55" s="24" t="s">
        <v>2200</v>
      </c>
      <c r="G55" s="124"/>
      <c r="I55" s="18"/>
      <c r="J55" s="18"/>
      <c r="K55" s="18"/>
    </row>
    <row r="56" spans="1:11" ht="22.5" customHeight="1" x14ac:dyDescent="0.25">
      <c r="A56" s="122"/>
      <c r="B56" s="47" t="s">
        <v>241</v>
      </c>
      <c r="C56" s="407">
        <v>116</v>
      </c>
      <c r="D56" s="350">
        <v>97</v>
      </c>
      <c r="E56" s="350">
        <v>213</v>
      </c>
      <c r="F56" s="24" t="s">
        <v>242</v>
      </c>
      <c r="G56" s="124"/>
      <c r="I56" s="18"/>
      <c r="J56" s="18"/>
      <c r="K56" s="18"/>
    </row>
    <row r="57" spans="1:11" ht="22.5" customHeight="1" x14ac:dyDescent="0.25">
      <c r="A57" s="122"/>
      <c r="B57" s="47" t="s">
        <v>1492</v>
      </c>
      <c r="C57" s="407">
        <v>340</v>
      </c>
      <c r="D57" s="350">
        <v>370</v>
      </c>
      <c r="E57" s="350">
        <v>710</v>
      </c>
      <c r="F57" s="24" t="s">
        <v>2201</v>
      </c>
      <c r="G57" s="124"/>
      <c r="I57" s="18"/>
      <c r="J57" s="18"/>
      <c r="K57" s="18"/>
    </row>
    <row r="58" spans="1:11" ht="22.5" customHeight="1" x14ac:dyDescent="0.25">
      <c r="A58" s="122"/>
      <c r="B58" s="47" t="s">
        <v>1493</v>
      </c>
      <c r="C58" s="407">
        <v>226</v>
      </c>
      <c r="D58" s="350">
        <v>197</v>
      </c>
      <c r="E58" s="350">
        <v>423</v>
      </c>
      <c r="F58" s="24" t="s">
        <v>2202</v>
      </c>
      <c r="G58" s="124"/>
      <c r="I58" s="18"/>
      <c r="J58" s="18"/>
      <c r="K58" s="18"/>
    </row>
    <row r="59" spans="1:11" ht="22.5" customHeight="1" x14ac:dyDescent="0.25">
      <c r="A59" s="122"/>
      <c r="B59" s="47" t="s">
        <v>1494</v>
      </c>
      <c r="C59" s="407">
        <v>908</v>
      </c>
      <c r="D59" s="350">
        <v>881</v>
      </c>
      <c r="E59" s="350">
        <v>1789</v>
      </c>
      <c r="F59" s="24" t="s">
        <v>2203</v>
      </c>
      <c r="G59" s="124"/>
      <c r="I59" s="18"/>
      <c r="J59" s="18"/>
      <c r="K59" s="18"/>
    </row>
    <row r="60" spans="1:11" ht="22.5" customHeight="1" x14ac:dyDescent="0.25">
      <c r="A60" s="122"/>
      <c r="B60" s="47" t="s">
        <v>1495</v>
      </c>
      <c r="C60" s="407">
        <v>88</v>
      </c>
      <c r="D60" s="350">
        <v>16</v>
      </c>
      <c r="E60" s="350">
        <v>104</v>
      </c>
      <c r="F60" s="24" t="s">
        <v>2204</v>
      </c>
      <c r="G60" s="124"/>
      <c r="I60" s="18"/>
      <c r="J60" s="18"/>
      <c r="K60" s="18"/>
    </row>
    <row r="61" spans="1:11" ht="22.5" customHeight="1" x14ac:dyDescent="0.25">
      <c r="A61" s="122"/>
      <c r="B61" s="47" t="s">
        <v>1496</v>
      </c>
      <c r="C61" s="407">
        <v>66</v>
      </c>
      <c r="D61" s="350">
        <v>51</v>
      </c>
      <c r="E61" s="350">
        <v>117</v>
      </c>
      <c r="F61" s="24" t="s">
        <v>2205</v>
      </c>
      <c r="G61" s="124"/>
      <c r="I61" s="18"/>
      <c r="J61" s="18"/>
      <c r="K61" s="18"/>
    </row>
    <row r="62" spans="1:11" ht="22.5" customHeight="1" x14ac:dyDescent="0.25">
      <c r="A62" s="122"/>
      <c r="B62" s="47" t="s">
        <v>1497</v>
      </c>
      <c r="C62" s="407">
        <v>70</v>
      </c>
      <c r="D62" s="350">
        <v>70</v>
      </c>
      <c r="E62" s="350">
        <v>140</v>
      </c>
      <c r="F62" s="24" t="s">
        <v>1090</v>
      </c>
      <c r="G62" s="124"/>
      <c r="I62" s="18"/>
      <c r="J62" s="18"/>
      <c r="K62" s="18"/>
    </row>
    <row r="63" spans="1:11" ht="22.5" customHeight="1" x14ac:dyDescent="0.25">
      <c r="A63" s="122"/>
      <c r="B63" s="47" t="s">
        <v>1498</v>
      </c>
      <c r="C63" s="407">
        <v>136</v>
      </c>
      <c r="D63" s="350">
        <v>121</v>
      </c>
      <c r="E63" s="350">
        <v>257</v>
      </c>
      <c r="F63" s="24" t="s">
        <v>2206</v>
      </c>
      <c r="G63" s="124"/>
      <c r="I63" s="18"/>
      <c r="J63" s="18"/>
      <c r="K63" s="18"/>
    </row>
    <row r="64" spans="1:11" ht="19.5" customHeight="1" x14ac:dyDescent="0.25">
      <c r="A64" s="122"/>
      <c r="B64" s="47" t="s">
        <v>1499</v>
      </c>
      <c r="C64" s="407">
        <v>41</v>
      </c>
      <c r="D64" s="350">
        <v>6</v>
      </c>
      <c r="E64" s="350">
        <v>47</v>
      </c>
      <c r="F64" s="24" t="s">
        <v>2207</v>
      </c>
      <c r="G64" s="124"/>
      <c r="J64" s="18"/>
      <c r="K64" s="18"/>
    </row>
    <row r="65" spans="1:11" ht="22.5" customHeight="1" thickBot="1" x14ac:dyDescent="0.3">
      <c r="A65" s="238" t="s">
        <v>54</v>
      </c>
      <c r="B65" s="238"/>
      <c r="C65" s="389">
        <f>SUM(C45:C64)</f>
        <v>9537</v>
      </c>
      <c r="D65" s="331">
        <f t="shared" ref="D65:E65" si="2">SUM(D45:D64)</f>
        <v>8137</v>
      </c>
      <c r="E65" s="331">
        <f t="shared" si="2"/>
        <v>17674</v>
      </c>
      <c r="F65" s="237" t="s">
        <v>55</v>
      </c>
      <c r="G65" s="237"/>
      <c r="J65" s="18"/>
      <c r="K65" s="18"/>
    </row>
    <row r="66" spans="1:11" ht="16.5" thickTop="1" x14ac:dyDescent="0.25">
      <c r="A66" s="122" t="s">
        <v>1500</v>
      </c>
      <c r="B66" s="47" t="s">
        <v>1501</v>
      </c>
      <c r="C66" s="407">
        <v>256</v>
      </c>
      <c r="D66" s="350">
        <v>244</v>
      </c>
      <c r="E66" s="350">
        <v>500</v>
      </c>
      <c r="F66" s="24" t="s">
        <v>1502</v>
      </c>
      <c r="G66" s="124" t="s">
        <v>1503</v>
      </c>
      <c r="I66" s="18"/>
      <c r="J66" s="18"/>
      <c r="K66" s="18"/>
    </row>
    <row r="67" spans="1:11" ht="15.75" x14ac:dyDescent="0.25">
      <c r="A67" s="122"/>
      <c r="B67" s="47" t="s">
        <v>1504</v>
      </c>
      <c r="C67" s="407">
        <v>35</v>
      </c>
      <c r="D67" s="350">
        <v>16</v>
      </c>
      <c r="E67" s="350">
        <v>51</v>
      </c>
      <c r="F67" s="24" t="s">
        <v>1505</v>
      </c>
      <c r="G67" s="124"/>
      <c r="I67" s="18"/>
      <c r="J67" s="18"/>
      <c r="K67" s="18"/>
    </row>
    <row r="68" spans="1:11" ht="15.75" x14ac:dyDescent="0.25">
      <c r="A68" s="122"/>
      <c r="B68" s="47" t="s">
        <v>1506</v>
      </c>
      <c r="C68" s="407">
        <v>66</v>
      </c>
      <c r="D68" s="350">
        <v>44</v>
      </c>
      <c r="E68" s="350">
        <v>110</v>
      </c>
      <c r="F68" s="24" t="s">
        <v>1507</v>
      </c>
      <c r="G68" s="124"/>
      <c r="I68" s="18"/>
      <c r="J68" s="18"/>
      <c r="K68" s="18"/>
    </row>
    <row r="69" spans="1:11" ht="15.75" x14ac:dyDescent="0.25">
      <c r="A69" s="122"/>
      <c r="B69" s="47" t="s">
        <v>1508</v>
      </c>
      <c r="C69" s="407">
        <v>68</v>
      </c>
      <c r="D69" s="350">
        <v>44</v>
      </c>
      <c r="E69" s="350">
        <v>112</v>
      </c>
      <c r="F69" s="24" t="s">
        <v>1509</v>
      </c>
      <c r="G69" s="124"/>
      <c r="I69" s="18"/>
      <c r="J69" s="18"/>
      <c r="K69" s="18"/>
    </row>
    <row r="70" spans="1:11" ht="15.75" x14ac:dyDescent="0.25">
      <c r="A70" s="122"/>
      <c r="B70" s="47" t="s">
        <v>1510</v>
      </c>
      <c r="C70" s="407">
        <v>18</v>
      </c>
      <c r="D70" s="350">
        <v>22</v>
      </c>
      <c r="E70" s="350">
        <v>40</v>
      </c>
      <c r="F70" s="24" t="s">
        <v>1511</v>
      </c>
      <c r="G70" s="124"/>
      <c r="I70" s="18"/>
      <c r="J70" s="18"/>
      <c r="K70" s="18"/>
    </row>
    <row r="71" spans="1:11" ht="15.75" x14ac:dyDescent="0.25">
      <c r="A71" s="122"/>
      <c r="B71" s="47" t="s">
        <v>1512</v>
      </c>
      <c r="C71" s="407">
        <v>88</v>
      </c>
      <c r="D71" s="350">
        <v>102</v>
      </c>
      <c r="E71" s="350">
        <v>190</v>
      </c>
      <c r="F71" s="24" t="s">
        <v>1513</v>
      </c>
      <c r="G71" s="124"/>
      <c r="I71" s="18"/>
      <c r="J71" s="18"/>
      <c r="K71" s="18"/>
    </row>
    <row r="72" spans="1:11" ht="15.75" x14ac:dyDescent="0.25">
      <c r="A72" s="122"/>
      <c r="B72" s="47" t="s">
        <v>1514</v>
      </c>
      <c r="C72" s="407">
        <v>144</v>
      </c>
      <c r="D72" s="350">
        <v>168</v>
      </c>
      <c r="E72" s="350">
        <v>312</v>
      </c>
      <c r="F72" s="24" t="s">
        <v>1515</v>
      </c>
      <c r="G72" s="124"/>
      <c r="I72" s="18"/>
      <c r="J72" s="18"/>
      <c r="K72" s="18"/>
    </row>
    <row r="73" spans="1:11" ht="15.75" x14ac:dyDescent="0.25">
      <c r="A73" s="122"/>
      <c r="B73" s="47" t="s">
        <v>1516</v>
      </c>
      <c r="C73" s="407">
        <v>149</v>
      </c>
      <c r="D73" s="350">
        <v>181</v>
      </c>
      <c r="E73" s="350">
        <v>330</v>
      </c>
      <c r="F73" s="24" t="s">
        <v>1517</v>
      </c>
      <c r="G73" s="124"/>
      <c r="I73" s="18"/>
      <c r="J73" s="18"/>
      <c r="K73" s="18"/>
    </row>
    <row r="74" spans="1:11" ht="15.75" x14ac:dyDescent="0.25">
      <c r="A74" s="122"/>
      <c r="B74" s="47" t="s">
        <v>1518</v>
      </c>
      <c r="C74" s="407">
        <v>173</v>
      </c>
      <c r="D74" s="350">
        <v>154</v>
      </c>
      <c r="E74" s="350">
        <v>327</v>
      </c>
      <c r="F74" s="24" t="s">
        <v>1519</v>
      </c>
      <c r="G74" s="124"/>
      <c r="I74" s="18"/>
      <c r="J74" s="18"/>
      <c r="K74" s="18"/>
    </row>
    <row r="75" spans="1:11" ht="15.75" x14ac:dyDescent="0.25">
      <c r="A75" s="122"/>
      <c r="B75" s="47" t="s">
        <v>917</v>
      </c>
      <c r="C75" s="407">
        <v>483</v>
      </c>
      <c r="D75" s="350">
        <v>472</v>
      </c>
      <c r="E75" s="350">
        <v>955</v>
      </c>
      <c r="F75" s="24" t="s">
        <v>918</v>
      </c>
      <c r="G75" s="124"/>
      <c r="I75" s="18"/>
      <c r="J75" s="18"/>
      <c r="K75" s="18"/>
    </row>
    <row r="76" spans="1:11" ht="15.75" x14ac:dyDescent="0.25">
      <c r="A76" s="122"/>
      <c r="B76" s="47" t="s">
        <v>1520</v>
      </c>
      <c r="C76" s="407">
        <v>248</v>
      </c>
      <c r="D76" s="350">
        <v>233</v>
      </c>
      <c r="E76" s="350">
        <v>481</v>
      </c>
      <c r="F76" s="24" t="s">
        <v>1521</v>
      </c>
      <c r="G76" s="124"/>
      <c r="I76" s="18"/>
      <c r="J76" s="18"/>
      <c r="K76" s="18"/>
    </row>
    <row r="77" spans="1:11" ht="14.25" customHeight="1" x14ac:dyDescent="0.25">
      <c r="A77" s="122"/>
      <c r="B77" s="47" t="s">
        <v>1522</v>
      </c>
      <c r="C77" s="407">
        <v>270</v>
      </c>
      <c r="D77" s="350">
        <v>266</v>
      </c>
      <c r="E77" s="350">
        <v>536</v>
      </c>
      <c r="F77" s="24" t="s">
        <v>1523</v>
      </c>
      <c r="G77" s="124"/>
      <c r="I77" s="18"/>
      <c r="J77" s="18"/>
      <c r="K77" s="18"/>
    </row>
    <row r="78" spans="1:11" ht="15.75" x14ac:dyDescent="0.25">
      <c r="A78" s="122"/>
      <c r="B78" s="47" t="s">
        <v>1524</v>
      </c>
      <c r="C78" s="407">
        <v>38</v>
      </c>
      <c r="D78" s="350">
        <v>46</v>
      </c>
      <c r="E78" s="350">
        <v>84</v>
      </c>
      <c r="F78" s="24" t="s">
        <v>1525</v>
      </c>
      <c r="G78" s="124"/>
      <c r="I78" s="18"/>
      <c r="J78" s="18"/>
      <c r="K78" s="18"/>
    </row>
    <row r="79" spans="1:11" ht="12" customHeight="1" x14ac:dyDescent="0.25">
      <c r="A79" s="122"/>
      <c r="B79" s="47" t="s">
        <v>1526</v>
      </c>
      <c r="C79" s="407">
        <v>26</v>
      </c>
      <c r="D79" s="350">
        <v>31</v>
      </c>
      <c r="E79" s="350">
        <v>57</v>
      </c>
      <c r="F79" s="24" t="s">
        <v>1527</v>
      </c>
      <c r="G79" s="124"/>
      <c r="I79" s="18"/>
      <c r="J79" s="18"/>
      <c r="K79" s="18"/>
    </row>
    <row r="80" spans="1:11" ht="15.75" x14ac:dyDescent="0.25">
      <c r="A80" s="122"/>
      <c r="B80" s="47" t="s">
        <v>1528</v>
      </c>
      <c r="C80" s="407">
        <v>203</v>
      </c>
      <c r="D80" s="350">
        <v>247</v>
      </c>
      <c r="E80" s="350">
        <v>450</v>
      </c>
      <c r="F80" s="24" t="s">
        <v>1529</v>
      </c>
      <c r="G80" s="124"/>
      <c r="I80" s="18"/>
      <c r="J80" s="18"/>
      <c r="K80" s="18"/>
    </row>
    <row r="81" spans="1:11" ht="15" customHeight="1" x14ac:dyDescent="0.25">
      <c r="A81" s="240" t="s">
        <v>54</v>
      </c>
      <c r="B81" s="240"/>
      <c r="C81" s="390">
        <f>SUM(C66:C80)</f>
        <v>2265</v>
      </c>
      <c r="D81" s="332">
        <f t="shared" ref="D81:E81" si="3">SUM(D66:D80)</f>
        <v>2270</v>
      </c>
      <c r="E81" s="332">
        <f t="shared" si="3"/>
        <v>4535</v>
      </c>
      <c r="F81" s="239" t="s">
        <v>55</v>
      </c>
      <c r="G81" s="239"/>
      <c r="I81" s="18"/>
      <c r="J81" s="18"/>
      <c r="K81" s="18"/>
    </row>
    <row r="82" spans="1:11" ht="23.25" customHeight="1" thickBot="1" x14ac:dyDescent="0.3">
      <c r="A82" s="238" t="s">
        <v>313</v>
      </c>
      <c r="B82" s="238"/>
      <c r="C82" s="389">
        <f>C81+C65+C44+C28</f>
        <v>125000</v>
      </c>
      <c r="D82" s="331">
        <f>D81+D65+D44+D28</f>
        <v>111200</v>
      </c>
      <c r="E82" s="331">
        <f>E81+E65+E44+E28</f>
        <v>236200</v>
      </c>
      <c r="F82" s="237" t="s">
        <v>2182</v>
      </c>
      <c r="G82" s="237"/>
      <c r="I82" s="18"/>
      <c r="J82" s="18"/>
      <c r="K82" s="18"/>
    </row>
    <row r="83" spans="1:11" ht="19.5" customHeight="1" thickTop="1" x14ac:dyDescent="0.25">
      <c r="A83" s="193" t="s">
        <v>1530</v>
      </c>
      <c r="B83" s="193"/>
      <c r="C83" s="408"/>
      <c r="D83" s="351"/>
      <c r="E83" s="226" t="s">
        <v>2101</v>
      </c>
      <c r="F83" s="226"/>
      <c r="G83" s="226"/>
      <c r="I83" s="18"/>
      <c r="J83" s="18"/>
      <c r="K83" s="18"/>
    </row>
    <row r="84" spans="1:11" ht="19.5" customHeight="1" x14ac:dyDescent="0.25">
      <c r="C84" s="385"/>
      <c r="D84" s="30"/>
      <c r="E84" s="30"/>
      <c r="I84" s="18"/>
      <c r="J84" s="18"/>
      <c r="K84" s="18"/>
    </row>
    <row r="85" spans="1:11" ht="19.5" customHeight="1" x14ac:dyDescent="0.25">
      <c r="E85" s="30"/>
      <c r="G85" s="44"/>
      <c r="I85" s="18"/>
      <c r="J85" s="18"/>
      <c r="K85" s="18"/>
    </row>
    <row r="86" spans="1:11" ht="19.5" customHeight="1" x14ac:dyDescent="0.25">
      <c r="F86" s="330"/>
      <c r="G86" s="18"/>
      <c r="I86" s="18"/>
      <c r="J86" s="18"/>
      <c r="K86" s="18"/>
    </row>
    <row r="87" spans="1:11" ht="19.5" customHeight="1" x14ac:dyDescent="0.25">
      <c r="I87" s="18"/>
      <c r="J87" s="18"/>
      <c r="K87" s="18"/>
    </row>
    <row r="89" spans="1:11" ht="19.5" customHeight="1" x14ac:dyDescent="0.25">
      <c r="C89" s="385"/>
      <c r="D89" s="30"/>
      <c r="E89" s="30"/>
    </row>
    <row r="170" spans="6:6" ht="19.5" customHeight="1" x14ac:dyDescent="0.25">
      <c r="F170" s="316" t="s">
        <v>2241</v>
      </c>
    </row>
    <row r="172" spans="6:6" ht="19.5" customHeight="1" x14ac:dyDescent="0.25">
      <c r="F172" s="316" t="s">
        <v>2267</v>
      </c>
    </row>
  </sheetData>
  <mergeCells count="26">
    <mergeCell ref="A83:B83"/>
    <mergeCell ref="A45:A64"/>
    <mergeCell ref="G45:G64"/>
    <mergeCell ref="A66:A80"/>
    <mergeCell ref="G66:G80"/>
    <mergeCell ref="E83:G83"/>
    <mergeCell ref="F82:G82"/>
    <mergeCell ref="F81:G81"/>
    <mergeCell ref="A81:B81"/>
    <mergeCell ref="A82:B82"/>
    <mergeCell ref="F65:G65"/>
    <mergeCell ref="A65:B65"/>
    <mergeCell ref="A5:A27"/>
    <mergeCell ref="G5:G27"/>
    <mergeCell ref="A29:A43"/>
    <mergeCell ref="G29:G43"/>
    <mergeCell ref="F44:G44"/>
    <mergeCell ref="A44:B44"/>
    <mergeCell ref="F28:G28"/>
    <mergeCell ref="A28:B28"/>
    <mergeCell ref="A1:G1"/>
    <mergeCell ref="A2:G2"/>
    <mergeCell ref="A3:A4"/>
    <mergeCell ref="B3:B4"/>
    <mergeCell ref="F3:F4"/>
    <mergeCell ref="G3:G4"/>
  </mergeCells>
  <printOptions horizontalCentered="1"/>
  <pageMargins left="0.7" right="0.7" top="0.75" bottom="0.75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rightToLeft="1" tabSelected="1" view="pageBreakPreview" topLeftCell="A76" zoomScaleNormal="100" zoomScaleSheetLayoutView="100" workbookViewId="0">
      <selection activeCell="S22" sqref="S22"/>
    </sheetView>
  </sheetViews>
  <sheetFormatPr defaultColWidth="17.5703125" defaultRowHeight="19.5" customHeight="1" x14ac:dyDescent="0.25"/>
  <cols>
    <col min="1" max="1" width="7.42578125" style="8" customWidth="1"/>
    <col min="2" max="2" width="19" style="8" bestFit="1" customWidth="1"/>
    <col min="3" max="3" width="13.7109375" style="400" customWidth="1"/>
    <col min="4" max="4" width="13.140625" style="343" customWidth="1"/>
    <col min="5" max="5" width="13.28515625" style="343" customWidth="1"/>
    <col min="6" max="6" width="32.42578125" style="316" customWidth="1"/>
    <col min="7" max="7" width="12.5703125" style="8" customWidth="1"/>
    <col min="8" max="16384" width="17.5703125" style="8"/>
  </cols>
  <sheetData>
    <row r="1" spans="1:9" ht="24" customHeight="1" x14ac:dyDescent="0.25">
      <c r="A1" s="208" t="s">
        <v>2212</v>
      </c>
      <c r="B1" s="208"/>
      <c r="C1" s="208"/>
      <c r="D1" s="208"/>
      <c r="E1" s="208"/>
      <c r="F1" s="208"/>
      <c r="G1" s="208"/>
    </row>
    <row r="2" spans="1:9" ht="15.75" customHeight="1" x14ac:dyDescent="0.25">
      <c r="A2" s="209" t="s">
        <v>2213</v>
      </c>
      <c r="B2" s="209"/>
      <c r="C2" s="209"/>
      <c r="D2" s="209"/>
      <c r="E2" s="209"/>
      <c r="F2" s="209"/>
      <c r="G2" s="209"/>
    </row>
    <row r="3" spans="1:9" ht="19.5" customHeight="1" x14ac:dyDescent="0.25">
      <c r="A3" s="205" t="s">
        <v>0</v>
      </c>
      <c r="B3" s="205" t="s">
        <v>1</v>
      </c>
      <c r="C3" s="419" t="s">
        <v>2</v>
      </c>
      <c r="D3" s="419" t="s">
        <v>3</v>
      </c>
      <c r="E3" s="420" t="s">
        <v>4</v>
      </c>
      <c r="F3" s="318" t="s">
        <v>5</v>
      </c>
      <c r="G3" s="120" t="s">
        <v>6</v>
      </c>
    </row>
    <row r="4" spans="1:9" ht="19.5" customHeight="1" x14ac:dyDescent="0.25">
      <c r="A4" s="210"/>
      <c r="B4" s="210"/>
      <c r="C4" s="421" t="s">
        <v>7</v>
      </c>
      <c r="D4" s="421" t="s">
        <v>8</v>
      </c>
      <c r="E4" s="422" t="s">
        <v>9</v>
      </c>
      <c r="F4" s="319"/>
      <c r="G4" s="211"/>
      <c r="I4" s="18"/>
    </row>
    <row r="5" spans="1:9" ht="21" customHeight="1" x14ac:dyDescent="0.25">
      <c r="A5" s="241" t="s">
        <v>10</v>
      </c>
      <c r="B5" s="48" t="s">
        <v>11</v>
      </c>
      <c r="C5" s="391">
        <v>15179</v>
      </c>
      <c r="D5" s="333">
        <v>14703</v>
      </c>
      <c r="E5" s="333">
        <v>29882</v>
      </c>
      <c r="F5" s="24" t="s">
        <v>12</v>
      </c>
      <c r="G5" s="242" t="s">
        <v>13</v>
      </c>
      <c r="I5" s="18"/>
    </row>
    <row r="6" spans="1:9" ht="21" customHeight="1" x14ac:dyDescent="0.25">
      <c r="A6" s="241"/>
      <c r="B6" s="48" t="s">
        <v>14</v>
      </c>
      <c r="C6" s="391">
        <v>26095</v>
      </c>
      <c r="D6" s="333">
        <v>24943</v>
      </c>
      <c r="E6" s="333">
        <v>51038</v>
      </c>
      <c r="F6" s="24" t="s">
        <v>15</v>
      </c>
      <c r="G6" s="242"/>
      <c r="I6" s="18"/>
    </row>
    <row r="7" spans="1:9" ht="21" customHeight="1" x14ac:dyDescent="0.25">
      <c r="A7" s="241"/>
      <c r="B7" s="48" t="s">
        <v>16</v>
      </c>
      <c r="C7" s="391">
        <v>12342</v>
      </c>
      <c r="D7" s="333">
        <v>11939</v>
      </c>
      <c r="E7" s="333">
        <v>24281</v>
      </c>
      <c r="F7" s="24" t="s">
        <v>17</v>
      </c>
      <c r="G7" s="242"/>
    </row>
    <row r="8" spans="1:9" ht="21" customHeight="1" x14ac:dyDescent="0.25">
      <c r="A8" s="241"/>
      <c r="B8" s="48" t="s">
        <v>18</v>
      </c>
      <c r="C8" s="391">
        <v>10257</v>
      </c>
      <c r="D8" s="333">
        <v>10410</v>
      </c>
      <c r="E8" s="333">
        <v>20667</v>
      </c>
      <c r="F8" s="24" t="s">
        <v>19</v>
      </c>
      <c r="G8" s="242"/>
    </row>
    <row r="9" spans="1:9" ht="21" customHeight="1" x14ac:dyDescent="0.25">
      <c r="A9" s="241"/>
      <c r="B9" s="48" t="s">
        <v>20</v>
      </c>
      <c r="C9" s="391">
        <v>4860</v>
      </c>
      <c r="D9" s="333">
        <v>4467</v>
      </c>
      <c r="E9" s="333">
        <v>9327</v>
      </c>
      <c r="F9" s="24" t="s">
        <v>21</v>
      </c>
      <c r="G9" s="242"/>
    </row>
    <row r="10" spans="1:9" ht="21" customHeight="1" x14ac:dyDescent="0.25">
      <c r="A10" s="241"/>
      <c r="B10" s="48" t="s">
        <v>22</v>
      </c>
      <c r="C10" s="391">
        <v>7218</v>
      </c>
      <c r="D10" s="333">
        <v>6764</v>
      </c>
      <c r="E10" s="333">
        <v>13982</v>
      </c>
      <c r="F10" s="24" t="s">
        <v>23</v>
      </c>
      <c r="G10" s="242"/>
    </row>
    <row r="11" spans="1:9" ht="21" customHeight="1" x14ac:dyDescent="0.25">
      <c r="A11" s="241"/>
      <c r="B11" s="48" t="s">
        <v>24</v>
      </c>
      <c r="C11" s="391">
        <v>10002</v>
      </c>
      <c r="D11" s="333">
        <v>9386</v>
      </c>
      <c r="E11" s="333">
        <v>19388</v>
      </c>
      <c r="F11" s="24" t="s">
        <v>25</v>
      </c>
      <c r="G11" s="242"/>
    </row>
    <row r="12" spans="1:9" ht="21" customHeight="1" x14ac:dyDescent="0.25">
      <c r="A12" s="241"/>
      <c r="B12" s="48" t="s">
        <v>26</v>
      </c>
      <c r="C12" s="391">
        <v>3249</v>
      </c>
      <c r="D12" s="333">
        <v>2967</v>
      </c>
      <c r="E12" s="333">
        <v>6216</v>
      </c>
      <c r="F12" s="24" t="s">
        <v>27</v>
      </c>
      <c r="G12" s="242"/>
    </row>
    <row r="13" spans="1:9" ht="21" customHeight="1" x14ac:dyDescent="0.25">
      <c r="A13" s="241"/>
      <c r="B13" s="48" t="s">
        <v>28</v>
      </c>
      <c r="C13" s="391">
        <v>3549</v>
      </c>
      <c r="D13" s="333">
        <v>3246</v>
      </c>
      <c r="E13" s="333">
        <v>6795</v>
      </c>
      <c r="F13" s="24" t="s">
        <v>29</v>
      </c>
      <c r="G13" s="242"/>
    </row>
    <row r="14" spans="1:9" ht="21" customHeight="1" x14ac:dyDescent="0.25">
      <c r="A14" s="241"/>
      <c r="B14" s="48" t="s">
        <v>30</v>
      </c>
      <c r="C14" s="391">
        <v>2932</v>
      </c>
      <c r="D14" s="333">
        <v>2732</v>
      </c>
      <c r="E14" s="333">
        <v>5664</v>
      </c>
      <c r="F14" s="24" t="s">
        <v>31</v>
      </c>
      <c r="G14" s="242"/>
    </row>
    <row r="15" spans="1:9" ht="21" customHeight="1" x14ac:dyDescent="0.25">
      <c r="A15" s="241"/>
      <c r="B15" s="48" t="s">
        <v>32</v>
      </c>
      <c r="C15" s="391">
        <v>831</v>
      </c>
      <c r="D15" s="333">
        <v>765</v>
      </c>
      <c r="E15" s="333">
        <v>1596</v>
      </c>
      <c r="F15" s="24" t="s">
        <v>33</v>
      </c>
      <c r="G15" s="242"/>
    </row>
    <row r="16" spans="1:9" ht="21" customHeight="1" x14ac:dyDescent="0.25">
      <c r="A16" s="241"/>
      <c r="B16" s="48" t="s">
        <v>34</v>
      </c>
      <c r="C16" s="391">
        <v>934</v>
      </c>
      <c r="D16" s="333">
        <v>889</v>
      </c>
      <c r="E16" s="333">
        <v>1823</v>
      </c>
      <c r="F16" s="24" t="s">
        <v>35</v>
      </c>
      <c r="G16" s="242"/>
    </row>
    <row r="17" spans="1:7" ht="21" customHeight="1" x14ac:dyDescent="0.25">
      <c r="A17" s="241"/>
      <c r="B17" s="48" t="s">
        <v>36</v>
      </c>
      <c r="C17" s="391">
        <v>1676</v>
      </c>
      <c r="D17" s="333">
        <v>1301</v>
      </c>
      <c r="E17" s="333">
        <v>2977</v>
      </c>
      <c r="F17" s="24" t="s">
        <v>37</v>
      </c>
      <c r="G17" s="242"/>
    </row>
    <row r="18" spans="1:7" ht="21" customHeight="1" x14ac:dyDescent="0.25">
      <c r="A18" s="241"/>
      <c r="B18" s="48" t="s">
        <v>38</v>
      </c>
      <c r="C18" s="391">
        <v>2177</v>
      </c>
      <c r="D18" s="333">
        <v>2139</v>
      </c>
      <c r="E18" s="333">
        <v>4316</v>
      </c>
      <c r="F18" s="24" t="s">
        <v>39</v>
      </c>
      <c r="G18" s="242"/>
    </row>
    <row r="19" spans="1:7" ht="21" customHeight="1" x14ac:dyDescent="0.25">
      <c r="A19" s="241"/>
      <c r="B19" s="48" t="s">
        <v>2125</v>
      </c>
      <c r="C19" s="391">
        <v>327955</v>
      </c>
      <c r="D19" s="333">
        <v>299816</v>
      </c>
      <c r="E19" s="333">
        <v>627771</v>
      </c>
      <c r="F19" s="24" t="s">
        <v>2126</v>
      </c>
      <c r="G19" s="242"/>
    </row>
    <row r="20" spans="1:7" ht="21" customHeight="1" x14ac:dyDescent="0.25">
      <c r="A20" s="241"/>
      <c r="B20" s="48" t="s">
        <v>40</v>
      </c>
      <c r="C20" s="391">
        <v>22808</v>
      </c>
      <c r="D20" s="333">
        <v>21005</v>
      </c>
      <c r="E20" s="333">
        <v>43813</v>
      </c>
      <c r="F20" s="24" t="s">
        <v>41</v>
      </c>
      <c r="G20" s="242"/>
    </row>
    <row r="21" spans="1:7" ht="21" customHeight="1" x14ac:dyDescent="0.25">
      <c r="A21" s="241"/>
      <c r="B21" s="48" t="s">
        <v>42</v>
      </c>
      <c r="C21" s="391">
        <v>18654</v>
      </c>
      <c r="D21" s="333">
        <v>17720</v>
      </c>
      <c r="E21" s="333">
        <v>36374</v>
      </c>
      <c r="F21" s="24" t="s">
        <v>43</v>
      </c>
      <c r="G21" s="242"/>
    </row>
    <row r="22" spans="1:7" ht="21" customHeight="1" x14ac:dyDescent="0.25">
      <c r="A22" s="241"/>
      <c r="B22" s="48" t="s">
        <v>44</v>
      </c>
      <c r="C22" s="391">
        <v>28882</v>
      </c>
      <c r="D22" s="333">
        <v>28565</v>
      </c>
      <c r="E22" s="333">
        <v>57447</v>
      </c>
      <c r="F22" s="24" t="s">
        <v>45</v>
      </c>
      <c r="G22" s="242"/>
    </row>
    <row r="23" spans="1:7" ht="21" customHeight="1" x14ac:dyDescent="0.25">
      <c r="A23" s="241"/>
      <c r="B23" s="48" t="s">
        <v>46</v>
      </c>
      <c r="C23" s="391">
        <v>37338</v>
      </c>
      <c r="D23" s="333">
        <v>35796</v>
      </c>
      <c r="E23" s="333">
        <v>73134</v>
      </c>
      <c r="F23" s="24" t="s">
        <v>47</v>
      </c>
      <c r="G23" s="242"/>
    </row>
    <row r="24" spans="1:7" ht="21" customHeight="1" x14ac:dyDescent="0.25">
      <c r="A24" s="241"/>
      <c r="B24" s="48" t="s">
        <v>48</v>
      </c>
      <c r="C24" s="391">
        <v>5582</v>
      </c>
      <c r="D24" s="333">
        <v>5447</v>
      </c>
      <c r="E24" s="333">
        <v>11029</v>
      </c>
      <c r="F24" s="24" t="s">
        <v>49</v>
      </c>
      <c r="G24" s="242"/>
    </row>
    <row r="25" spans="1:7" ht="21" customHeight="1" x14ac:dyDescent="0.25">
      <c r="A25" s="241"/>
      <c r="B25" s="48" t="s">
        <v>50</v>
      </c>
      <c r="C25" s="391">
        <v>132</v>
      </c>
      <c r="D25" s="333">
        <v>115</v>
      </c>
      <c r="E25" s="333">
        <v>247</v>
      </c>
      <c r="F25" s="24" t="s">
        <v>51</v>
      </c>
      <c r="G25" s="242"/>
    </row>
    <row r="26" spans="1:7" ht="21" customHeight="1" x14ac:dyDescent="0.25">
      <c r="A26" s="241"/>
      <c r="B26" s="48" t="s">
        <v>52</v>
      </c>
      <c r="C26" s="391">
        <v>912</v>
      </c>
      <c r="D26" s="333">
        <v>921</v>
      </c>
      <c r="E26" s="333">
        <v>1833</v>
      </c>
      <c r="F26" s="24" t="s">
        <v>53</v>
      </c>
      <c r="G26" s="242"/>
    </row>
    <row r="27" spans="1:7" ht="21" customHeight="1" thickBot="1" x14ac:dyDescent="0.3">
      <c r="A27" s="238" t="s">
        <v>54</v>
      </c>
      <c r="B27" s="238"/>
      <c r="C27" s="389">
        <f>SUM(C5:C26)</f>
        <v>543564</v>
      </c>
      <c r="D27" s="331">
        <f t="shared" ref="D27:E27" si="0">SUM(D5:D26)</f>
        <v>506036</v>
      </c>
      <c r="E27" s="331">
        <f t="shared" si="0"/>
        <v>1049600</v>
      </c>
      <c r="F27" s="237" t="s">
        <v>55</v>
      </c>
      <c r="G27" s="237"/>
    </row>
    <row r="28" spans="1:7" ht="21" customHeight="1" thickTop="1" x14ac:dyDescent="0.25">
      <c r="A28" s="241" t="s">
        <v>56</v>
      </c>
      <c r="B28" s="48" t="s">
        <v>57</v>
      </c>
      <c r="C28" s="391">
        <v>14203</v>
      </c>
      <c r="D28" s="333">
        <v>14447</v>
      </c>
      <c r="E28" s="333">
        <v>28650</v>
      </c>
      <c r="F28" s="24" t="s">
        <v>58</v>
      </c>
      <c r="G28" s="242" t="s">
        <v>59</v>
      </c>
    </row>
    <row r="29" spans="1:7" ht="21" customHeight="1" x14ac:dyDescent="0.25">
      <c r="A29" s="241"/>
      <c r="B29" s="48" t="s">
        <v>60</v>
      </c>
      <c r="C29" s="391">
        <v>6851</v>
      </c>
      <c r="D29" s="333">
        <v>6470</v>
      </c>
      <c r="E29" s="333">
        <v>13321</v>
      </c>
      <c r="F29" s="24" t="s">
        <v>61</v>
      </c>
      <c r="G29" s="242"/>
    </row>
    <row r="30" spans="1:7" ht="21" customHeight="1" x14ac:dyDescent="0.25">
      <c r="A30" s="241"/>
      <c r="B30" s="48" t="s">
        <v>62</v>
      </c>
      <c r="C30" s="391">
        <v>4969</v>
      </c>
      <c r="D30" s="333">
        <v>4618</v>
      </c>
      <c r="E30" s="333">
        <v>9587</v>
      </c>
      <c r="F30" s="24" t="s">
        <v>63</v>
      </c>
      <c r="G30" s="242"/>
    </row>
    <row r="31" spans="1:7" ht="21" customHeight="1" x14ac:dyDescent="0.25">
      <c r="A31" s="241"/>
      <c r="B31" s="48" t="s">
        <v>64</v>
      </c>
      <c r="C31" s="391">
        <v>8232</v>
      </c>
      <c r="D31" s="333">
        <v>7757</v>
      </c>
      <c r="E31" s="333">
        <v>15989</v>
      </c>
      <c r="F31" s="24" t="s">
        <v>65</v>
      </c>
      <c r="G31" s="242"/>
    </row>
    <row r="32" spans="1:7" ht="21" customHeight="1" x14ac:dyDescent="0.25">
      <c r="A32" s="241"/>
      <c r="B32" s="48" t="s">
        <v>66</v>
      </c>
      <c r="C32" s="391">
        <v>5530</v>
      </c>
      <c r="D32" s="333">
        <v>5439</v>
      </c>
      <c r="E32" s="333">
        <v>10969</v>
      </c>
      <c r="F32" s="24" t="s">
        <v>67</v>
      </c>
      <c r="G32" s="242"/>
    </row>
    <row r="33" spans="1:7" ht="21" customHeight="1" x14ac:dyDescent="0.25">
      <c r="A33" s="241"/>
      <c r="B33" s="48" t="s">
        <v>68</v>
      </c>
      <c r="C33" s="391">
        <v>3733</v>
      </c>
      <c r="D33" s="333">
        <v>3268</v>
      </c>
      <c r="E33" s="333">
        <v>7001</v>
      </c>
      <c r="F33" s="24" t="s">
        <v>69</v>
      </c>
      <c r="G33" s="242"/>
    </row>
    <row r="34" spans="1:7" ht="21" customHeight="1" x14ac:dyDescent="0.25">
      <c r="A34" s="241"/>
      <c r="B34" s="48" t="s">
        <v>70</v>
      </c>
      <c r="C34" s="391">
        <v>1097</v>
      </c>
      <c r="D34" s="333">
        <v>933</v>
      </c>
      <c r="E34" s="333">
        <v>2030</v>
      </c>
      <c r="F34" s="24" t="s">
        <v>71</v>
      </c>
      <c r="G34" s="242"/>
    </row>
    <row r="35" spans="1:7" ht="21" customHeight="1" x14ac:dyDescent="0.25">
      <c r="A35" s="241"/>
      <c r="B35" s="48" t="s">
        <v>72</v>
      </c>
      <c r="C35" s="391">
        <v>2316</v>
      </c>
      <c r="D35" s="333">
        <v>1992</v>
      </c>
      <c r="E35" s="333">
        <v>4308</v>
      </c>
      <c r="F35" s="24" t="s">
        <v>73</v>
      </c>
      <c r="G35" s="242"/>
    </row>
    <row r="36" spans="1:7" ht="21" customHeight="1" x14ac:dyDescent="0.25">
      <c r="A36" s="241"/>
      <c r="B36" s="48" t="s">
        <v>74</v>
      </c>
      <c r="C36" s="391">
        <v>1466</v>
      </c>
      <c r="D36" s="333">
        <v>1422</v>
      </c>
      <c r="E36" s="333">
        <v>2888</v>
      </c>
      <c r="F36" s="24" t="s">
        <v>75</v>
      </c>
      <c r="G36" s="242"/>
    </row>
    <row r="37" spans="1:7" ht="21" customHeight="1" x14ac:dyDescent="0.25">
      <c r="A37" s="241"/>
      <c r="B37" s="48" t="s">
        <v>76</v>
      </c>
      <c r="C37" s="391">
        <v>1367</v>
      </c>
      <c r="D37" s="333">
        <v>1267</v>
      </c>
      <c r="E37" s="333">
        <v>2634</v>
      </c>
      <c r="F37" s="24" t="s">
        <v>77</v>
      </c>
      <c r="G37" s="242"/>
    </row>
    <row r="38" spans="1:7" ht="21" customHeight="1" thickBot="1" x14ac:dyDescent="0.3">
      <c r="A38" s="238" t="s">
        <v>54</v>
      </c>
      <c r="B38" s="238"/>
      <c r="C38" s="389">
        <f>SUM(C28:C37)</f>
        <v>49764</v>
      </c>
      <c r="D38" s="331">
        <f t="shared" ref="D38:E38" si="1">SUM(D28:D37)</f>
        <v>47613</v>
      </c>
      <c r="E38" s="331">
        <f t="shared" si="1"/>
        <v>97377</v>
      </c>
      <c r="F38" s="237" t="s">
        <v>55</v>
      </c>
      <c r="G38" s="237"/>
    </row>
    <row r="39" spans="1:7" ht="24.75" customHeight="1" thickTop="1" x14ac:dyDescent="0.25">
      <c r="A39" s="241" t="s">
        <v>80</v>
      </c>
      <c r="B39" s="48" t="s">
        <v>81</v>
      </c>
      <c r="C39" s="391">
        <v>101510</v>
      </c>
      <c r="D39" s="333">
        <v>92911</v>
      </c>
      <c r="E39" s="333">
        <v>194421</v>
      </c>
      <c r="F39" s="24" t="s">
        <v>82</v>
      </c>
      <c r="G39" s="245" t="s">
        <v>83</v>
      </c>
    </row>
    <row r="40" spans="1:7" ht="27" customHeight="1" x14ac:dyDescent="0.25">
      <c r="A40" s="241"/>
      <c r="B40" s="48" t="s">
        <v>84</v>
      </c>
      <c r="C40" s="391">
        <v>6849</v>
      </c>
      <c r="D40" s="333">
        <v>6656</v>
      </c>
      <c r="E40" s="333">
        <v>13505</v>
      </c>
      <c r="F40" s="24" t="s">
        <v>85</v>
      </c>
      <c r="G40" s="245"/>
    </row>
    <row r="41" spans="1:7" ht="21" customHeight="1" x14ac:dyDescent="0.25">
      <c r="A41" s="244" t="s">
        <v>54</v>
      </c>
      <c r="B41" s="244"/>
      <c r="C41" s="404">
        <f>SUM(C39:C40)</f>
        <v>108359</v>
      </c>
      <c r="D41" s="347">
        <f t="shared" ref="D41:E41" si="2">SUM(D39:D40)</f>
        <v>99567</v>
      </c>
      <c r="E41" s="347">
        <f t="shared" si="2"/>
        <v>207926</v>
      </c>
      <c r="F41" s="243" t="s">
        <v>55</v>
      </c>
      <c r="G41" s="243"/>
    </row>
    <row r="42" spans="1:7" ht="21" customHeight="1" x14ac:dyDescent="0.25">
      <c r="A42" s="241" t="s">
        <v>86</v>
      </c>
      <c r="B42" s="48" t="s">
        <v>87</v>
      </c>
      <c r="C42" s="391">
        <v>21393</v>
      </c>
      <c r="D42" s="333">
        <v>19986</v>
      </c>
      <c r="E42" s="333">
        <v>41379</v>
      </c>
      <c r="F42" s="24" t="s">
        <v>88</v>
      </c>
      <c r="G42" s="242" t="s">
        <v>89</v>
      </c>
    </row>
    <row r="43" spans="1:7" ht="21" customHeight="1" x14ac:dyDescent="0.25">
      <c r="A43" s="241"/>
      <c r="B43" s="48" t="s">
        <v>90</v>
      </c>
      <c r="C43" s="391">
        <v>18280</v>
      </c>
      <c r="D43" s="333">
        <v>16563</v>
      </c>
      <c r="E43" s="333">
        <v>34843</v>
      </c>
      <c r="F43" s="24" t="s">
        <v>91</v>
      </c>
      <c r="G43" s="242"/>
    </row>
    <row r="44" spans="1:7" ht="21" customHeight="1" x14ac:dyDescent="0.25">
      <c r="A44" s="241"/>
      <c r="B44" s="48" t="s">
        <v>92</v>
      </c>
      <c r="C44" s="391">
        <v>4499</v>
      </c>
      <c r="D44" s="333">
        <v>4440</v>
      </c>
      <c r="E44" s="333">
        <v>8939</v>
      </c>
      <c r="F44" s="24" t="s">
        <v>93</v>
      </c>
      <c r="G44" s="242"/>
    </row>
    <row r="45" spans="1:7" ht="21" customHeight="1" x14ac:dyDescent="0.25">
      <c r="A45" s="241"/>
      <c r="B45" s="48" t="s">
        <v>94</v>
      </c>
      <c r="C45" s="391">
        <v>2339</v>
      </c>
      <c r="D45" s="333">
        <v>2404</v>
      </c>
      <c r="E45" s="333">
        <v>4743</v>
      </c>
      <c r="F45" s="24" t="s">
        <v>95</v>
      </c>
      <c r="G45" s="242"/>
    </row>
    <row r="46" spans="1:7" ht="21" customHeight="1" thickBot="1" x14ac:dyDescent="0.3">
      <c r="A46" s="238" t="s">
        <v>54</v>
      </c>
      <c r="B46" s="238"/>
      <c r="C46" s="389">
        <f>SUM(C42:C45)</f>
        <v>46511</v>
      </c>
      <c r="D46" s="331">
        <f t="shared" ref="D46:E46" si="3">SUM(D42:D45)</f>
        <v>43393</v>
      </c>
      <c r="E46" s="331">
        <f t="shared" si="3"/>
        <v>89904</v>
      </c>
      <c r="F46" s="237" t="s">
        <v>55</v>
      </c>
      <c r="G46" s="237"/>
    </row>
    <row r="47" spans="1:7" ht="21" customHeight="1" thickTop="1" x14ac:dyDescent="0.25">
      <c r="A47" s="241" t="s">
        <v>96</v>
      </c>
      <c r="B47" s="48" t="s">
        <v>97</v>
      </c>
      <c r="C47" s="391">
        <v>7428</v>
      </c>
      <c r="D47" s="333">
        <v>7190</v>
      </c>
      <c r="E47" s="333">
        <v>14618</v>
      </c>
      <c r="F47" s="24" t="s">
        <v>98</v>
      </c>
      <c r="G47" s="242" t="s">
        <v>99</v>
      </c>
    </row>
    <row r="48" spans="1:7" ht="21" customHeight="1" x14ac:dyDescent="0.25">
      <c r="A48" s="241"/>
      <c r="B48" s="48" t="s">
        <v>100</v>
      </c>
      <c r="C48" s="391">
        <v>3946</v>
      </c>
      <c r="D48" s="333">
        <v>3702</v>
      </c>
      <c r="E48" s="333">
        <v>7648</v>
      </c>
      <c r="F48" s="24" t="s">
        <v>101</v>
      </c>
      <c r="G48" s="242"/>
    </row>
    <row r="49" spans="1:7" ht="21" customHeight="1" x14ac:dyDescent="0.25">
      <c r="A49" s="241"/>
      <c r="B49" s="48" t="s">
        <v>102</v>
      </c>
      <c r="C49" s="391">
        <v>3429</v>
      </c>
      <c r="D49" s="333">
        <v>3442</v>
      </c>
      <c r="E49" s="333">
        <v>6871</v>
      </c>
      <c r="F49" s="24" t="s">
        <v>103</v>
      </c>
      <c r="G49" s="242"/>
    </row>
    <row r="50" spans="1:7" ht="21" customHeight="1" x14ac:dyDescent="0.25">
      <c r="A50" s="241"/>
      <c r="B50" s="48" t="s">
        <v>104</v>
      </c>
      <c r="C50" s="391">
        <v>2278</v>
      </c>
      <c r="D50" s="333">
        <v>2264</v>
      </c>
      <c r="E50" s="333">
        <v>4542</v>
      </c>
      <c r="F50" s="24" t="s">
        <v>105</v>
      </c>
      <c r="G50" s="242"/>
    </row>
    <row r="51" spans="1:7" ht="21" customHeight="1" x14ac:dyDescent="0.25">
      <c r="A51" s="241"/>
      <c r="B51" s="49" t="s">
        <v>2230</v>
      </c>
      <c r="C51" s="391">
        <v>1765</v>
      </c>
      <c r="D51" s="333">
        <v>1735</v>
      </c>
      <c r="E51" s="333">
        <v>3500</v>
      </c>
      <c r="F51" s="24" t="s">
        <v>2214</v>
      </c>
      <c r="G51" s="242"/>
    </row>
    <row r="52" spans="1:7" ht="21" customHeight="1" thickBot="1" x14ac:dyDescent="0.3">
      <c r="A52" s="238" t="s">
        <v>54</v>
      </c>
      <c r="B52" s="238"/>
      <c r="C52" s="389">
        <f>SUM(C47:C51)</f>
        <v>18846</v>
      </c>
      <c r="D52" s="331">
        <f t="shared" ref="D52:E52" si="4">SUM(D47:D51)</f>
        <v>18333</v>
      </c>
      <c r="E52" s="331">
        <f t="shared" si="4"/>
        <v>37179</v>
      </c>
      <c r="F52" s="237" t="s">
        <v>55</v>
      </c>
      <c r="G52" s="237"/>
    </row>
    <row r="53" spans="1:7" ht="21" customHeight="1" thickTop="1" x14ac:dyDescent="0.25">
      <c r="A53" s="241" t="s">
        <v>106</v>
      </c>
      <c r="B53" s="48" t="s">
        <v>107</v>
      </c>
      <c r="C53" s="391">
        <v>5615</v>
      </c>
      <c r="D53" s="333">
        <v>5457</v>
      </c>
      <c r="E53" s="333">
        <v>11072</v>
      </c>
      <c r="F53" s="24" t="s">
        <v>108</v>
      </c>
      <c r="G53" s="242" t="s">
        <v>109</v>
      </c>
    </row>
    <row r="54" spans="1:7" ht="21" customHeight="1" x14ac:dyDescent="0.25">
      <c r="A54" s="241"/>
      <c r="B54" s="48" t="s">
        <v>110</v>
      </c>
      <c r="C54" s="391">
        <v>4073</v>
      </c>
      <c r="D54" s="333">
        <v>3844</v>
      </c>
      <c r="E54" s="333">
        <v>7917</v>
      </c>
      <c r="F54" s="24" t="s">
        <v>111</v>
      </c>
      <c r="G54" s="242"/>
    </row>
    <row r="55" spans="1:7" ht="21" customHeight="1" x14ac:dyDescent="0.25">
      <c r="A55" s="241"/>
      <c r="B55" s="48" t="s">
        <v>112</v>
      </c>
      <c r="C55" s="391">
        <v>1092</v>
      </c>
      <c r="D55" s="333">
        <v>1146</v>
      </c>
      <c r="E55" s="333">
        <v>2238</v>
      </c>
      <c r="F55" s="24" t="s">
        <v>113</v>
      </c>
      <c r="G55" s="242"/>
    </row>
    <row r="56" spans="1:7" ht="21" customHeight="1" x14ac:dyDescent="0.25">
      <c r="A56" s="241"/>
      <c r="B56" s="48" t="s">
        <v>114</v>
      </c>
      <c r="C56" s="391">
        <v>527</v>
      </c>
      <c r="D56" s="333">
        <v>501</v>
      </c>
      <c r="E56" s="333">
        <v>1028</v>
      </c>
      <c r="F56" s="24" t="s">
        <v>115</v>
      </c>
      <c r="G56" s="242"/>
    </row>
    <row r="57" spans="1:7" ht="21" customHeight="1" x14ac:dyDescent="0.25">
      <c r="A57" s="241"/>
      <c r="B57" s="48" t="s">
        <v>116</v>
      </c>
      <c r="C57" s="391">
        <v>1351</v>
      </c>
      <c r="D57" s="333">
        <v>1324</v>
      </c>
      <c r="E57" s="333">
        <v>2675</v>
      </c>
      <c r="F57" s="24" t="s">
        <v>117</v>
      </c>
      <c r="G57" s="242"/>
    </row>
    <row r="58" spans="1:7" ht="21" customHeight="1" x14ac:dyDescent="0.25">
      <c r="A58" s="241"/>
      <c r="B58" s="48" t="s">
        <v>118</v>
      </c>
      <c r="C58" s="391">
        <v>926</v>
      </c>
      <c r="D58" s="333">
        <v>802</v>
      </c>
      <c r="E58" s="333">
        <v>1728</v>
      </c>
      <c r="F58" s="24" t="s">
        <v>119</v>
      </c>
      <c r="G58" s="242"/>
    </row>
    <row r="59" spans="1:7" ht="21" customHeight="1" x14ac:dyDescent="0.25">
      <c r="A59" s="241"/>
      <c r="B59" s="48" t="s">
        <v>120</v>
      </c>
      <c r="C59" s="391">
        <v>875</v>
      </c>
      <c r="D59" s="333">
        <v>853</v>
      </c>
      <c r="E59" s="333">
        <v>1728</v>
      </c>
      <c r="F59" s="24" t="s">
        <v>121</v>
      </c>
      <c r="G59" s="242"/>
    </row>
    <row r="60" spans="1:7" ht="21" customHeight="1" x14ac:dyDescent="0.25">
      <c r="A60" s="241"/>
      <c r="B60" s="48" t="s">
        <v>122</v>
      </c>
      <c r="C60" s="391">
        <v>1178</v>
      </c>
      <c r="D60" s="333">
        <v>1100</v>
      </c>
      <c r="E60" s="333">
        <v>2278</v>
      </c>
      <c r="F60" s="24" t="s">
        <v>123</v>
      </c>
      <c r="G60" s="242"/>
    </row>
    <row r="61" spans="1:7" ht="21" customHeight="1" thickBot="1" x14ac:dyDescent="0.3">
      <c r="A61" s="238" t="s">
        <v>54</v>
      </c>
      <c r="B61" s="238"/>
      <c r="C61" s="389">
        <f>SUM(C53:C60)</f>
        <v>15637</v>
      </c>
      <c r="D61" s="331">
        <f t="shared" ref="D61:E61" si="5">SUM(D53:D60)</f>
        <v>15027</v>
      </c>
      <c r="E61" s="331">
        <f t="shared" si="5"/>
        <v>30664</v>
      </c>
      <c r="F61" s="237" t="s">
        <v>55</v>
      </c>
      <c r="G61" s="237"/>
    </row>
    <row r="62" spans="1:7" ht="21" customHeight="1" thickTop="1" x14ac:dyDescent="0.25">
      <c r="A62" s="241" t="s">
        <v>124</v>
      </c>
      <c r="B62" s="48" t="s">
        <v>125</v>
      </c>
      <c r="C62" s="391">
        <v>7229</v>
      </c>
      <c r="D62" s="333">
        <v>6943</v>
      </c>
      <c r="E62" s="333">
        <v>14172</v>
      </c>
      <c r="F62" s="24" t="s">
        <v>126</v>
      </c>
      <c r="G62" s="242" t="s">
        <v>127</v>
      </c>
    </row>
    <row r="63" spans="1:7" ht="21" customHeight="1" x14ac:dyDescent="0.25">
      <c r="A63" s="241"/>
      <c r="B63" s="48" t="s">
        <v>128</v>
      </c>
      <c r="C63" s="391">
        <v>4243</v>
      </c>
      <c r="D63" s="333">
        <v>4201</v>
      </c>
      <c r="E63" s="333">
        <v>8444</v>
      </c>
      <c r="F63" s="24" t="s">
        <v>129</v>
      </c>
      <c r="G63" s="242"/>
    </row>
    <row r="64" spans="1:7" ht="21" customHeight="1" x14ac:dyDescent="0.25">
      <c r="A64" s="241"/>
      <c r="B64" s="48" t="s">
        <v>130</v>
      </c>
      <c r="C64" s="391">
        <v>4515</v>
      </c>
      <c r="D64" s="333">
        <v>4766</v>
      </c>
      <c r="E64" s="333">
        <v>9281</v>
      </c>
      <c r="F64" s="24" t="s">
        <v>131</v>
      </c>
      <c r="G64" s="242"/>
    </row>
    <row r="65" spans="1:7" ht="21" customHeight="1" x14ac:dyDescent="0.25">
      <c r="A65" s="241"/>
      <c r="B65" s="48" t="s">
        <v>132</v>
      </c>
      <c r="C65" s="391">
        <v>1883</v>
      </c>
      <c r="D65" s="333">
        <v>1827</v>
      </c>
      <c r="E65" s="333">
        <v>3710</v>
      </c>
      <c r="F65" s="24" t="s">
        <v>133</v>
      </c>
      <c r="G65" s="242"/>
    </row>
    <row r="66" spans="1:7" ht="21" customHeight="1" x14ac:dyDescent="0.25">
      <c r="A66" s="241"/>
      <c r="B66" s="48" t="s">
        <v>134</v>
      </c>
      <c r="C66" s="391">
        <v>2642</v>
      </c>
      <c r="D66" s="333">
        <v>2432</v>
      </c>
      <c r="E66" s="333">
        <v>5074</v>
      </c>
      <c r="F66" s="24" t="s">
        <v>135</v>
      </c>
      <c r="G66" s="242"/>
    </row>
    <row r="67" spans="1:7" ht="21" customHeight="1" x14ac:dyDescent="0.25">
      <c r="A67" s="241"/>
      <c r="B67" s="48" t="s">
        <v>136</v>
      </c>
      <c r="C67" s="391">
        <v>3664</v>
      </c>
      <c r="D67" s="333">
        <v>3536</v>
      </c>
      <c r="E67" s="333">
        <v>7200</v>
      </c>
      <c r="F67" s="24" t="s">
        <v>137</v>
      </c>
      <c r="G67" s="242"/>
    </row>
    <row r="68" spans="1:7" ht="23.25" customHeight="1" x14ac:dyDescent="0.25">
      <c r="A68" s="241"/>
      <c r="B68" s="48" t="s">
        <v>138</v>
      </c>
      <c r="C68" s="391">
        <v>536</v>
      </c>
      <c r="D68" s="333">
        <v>442</v>
      </c>
      <c r="E68" s="333">
        <v>978</v>
      </c>
      <c r="F68" s="24" t="s">
        <v>139</v>
      </c>
      <c r="G68" s="242"/>
    </row>
    <row r="69" spans="1:7" ht="21" customHeight="1" thickBot="1" x14ac:dyDescent="0.3">
      <c r="A69" s="238" t="s">
        <v>54</v>
      </c>
      <c r="B69" s="238"/>
      <c r="C69" s="389">
        <f>SUM(C62:C68)</f>
        <v>24712</v>
      </c>
      <c r="D69" s="331">
        <f t="shared" ref="D69:E69" si="6">SUM(D62:D68)</f>
        <v>24147</v>
      </c>
      <c r="E69" s="331">
        <f t="shared" si="6"/>
        <v>48859</v>
      </c>
      <c r="F69" s="237" t="s">
        <v>55</v>
      </c>
      <c r="G69" s="237"/>
    </row>
    <row r="70" spans="1:7" ht="21" customHeight="1" thickTop="1" x14ac:dyDescent="0.25">
      <c r="A70" s="241" t="s">
        <v>140</v>
      </c>
      <c r="B70" s="48" t="s">
        <v>141</v>
      </c>
      <c r="C70" s="391">
        <v>5947</v>
      </c>
      <c r="D70" s="333">
        <v>6062</v>
      </c>
      <c r="E70" s="333">
        <v>12009</v>
      </c>
      <c r="F70" s="24" t="s">
        <v>142</v>
      </c>
      <c r="G70" s="242" t="s">
        <v>143</v>
      </c>
    </row>
    <row r="71" spans="1:7" ht="23.25" customHeight="1" x14ac:dyDescent="0.25">
      <c r="A71" s="241"/>
      <c r="B71" s="48" t="s">
        <v>144</v>
      </c>
      <c r="C71" s="391">
        <v>3490</v>
      </c>
      <c r="D71" s="333">
        <v>3489</v>
      </c>
      <c r="E71" s="333">
        <v>6979</v>
      </c>
      <c r="F71" s="24" t="s">
        <v>145</v>
      </c>
      <c r="G71" s="242"/>
    </row>
    <row r="72" spans="1:7" ht="23.25" customHeight="1" x14ac:dyDescent="0.25">
      <c r="A72" s="241"/>
      <c r="B72" s="48" t="s">
        <v>146</v>
      </c>
      <c r="C72" s="391">
        <v>117</v>
      </c>
      <c r="D72" s="333">
        <v>89</v>
      </c>
      <c r="E72" s="333">
        <v>206</v>
      </c>
      <c r="F72" s="24" t="s">
        <v>147</v>
      </c>
      <c r="G72" s="242"/>
    </row>
    <row r="73" spans="1:7" ht="21" customHeight="1" thickBot="1" x14ac:dyDescent="0.3">
      <c r="A73" s="238" t="s">
        <v>54</v>
      </c>
      <c r="B73" s="238"/>
      <c r="C73" s="389">
        <f>SUM(C70:C72)</f>
        <v>9554</v>
      </c>
      <c r="D73" s="331">
        <f t="shared" ref="D73:E73" si="7">SUM(D70:D72)</f>
        <v>9640</v>
      </c>
      <c r="E73" s="331">
        <f t="shared" si="7"/>
        <v>19194</v>
      </c>
      <c r="F73" s="237" t="s">
        <v>55</v>
      </c>
      <c r="G73" s="237"/>
    </row>
    <row r="74" spans="1:7" ht="21" customHeight="1" thickTop="1" x14ac:dyDescent="0.25">
      <c r="A74" s="241" t="s">
        <v>148</v>
      </c>
      <c r="B74" s="48" t="s">
        <v>149</v>
      </c>
      <c r="C74" s="391">
        <v>3164</v>
      </c>
      <c r="D74" s="333">
        <v>2718</v>
      </c>
      <c r="E74" s="333">
        <v>5882</v>
      </c>
      <c r="F74" s="24" t="s">
        <v>150</v>
      </c>
      <c r="G74" s="242" t="s">
        <v>151</v>
      </c>
    </row>
    <row r="75" spans="1:7" ht="21" customHeight="1" x14ac:dyDescent="0.25">
      <c r="A75" s="241"/>
      <c r="B75" s="48" t="s">
        <v>152</v>
      </c>
      <c r="C75" s="391">
        <v>5868</v>
      </c>
      <c r="D75" s="333">
        <v>5904</v>
      </c>
      <c r="E75" s="333">
        <v>11772</v>
      </c>
      <c r="F75" s="24" t="s">
        <v>2173</v>
      </c>
      <c r="G75" s="242"/>
    </row>
    <row r="76" spans="1:7" ht="21" customHeight="1" x14ac:dyDescent="0.25">
      <c r="A76" s="241"/>
      <c r="B76" s="48" t="s">
        <v>153</v>
      </c>
      <c r="C76" s="391">
        <v>1155</v>
      </c>
      <c r="D76" s="333">
        <v>983</v>
      </c>
      <c r="E76" s="333">
        <v>2138</v>
      </c>
      <c r="F76" s="24" t="s">
        <v>154</v>
      </c>
      <c r="G76" s="242"/>
    </row>
    <row r="77" spans="1:7" ht="21" customHeight="1" x14ac:dyDescent="0.25">
      <c r="A77" s="241"/>
      <c r="B77" s="48" t="s">
        <v>155</v>
      </c>
      <c r="C77" s="391">
        <v>1821</v>
      </c>
      <c r="D77" s="333">
        <v>1772</v>
      </c>
      <c r="E77" s="333">
        <v>3593</v>
      </c>
      <c r="F77" s="24" t="s">
        <v>156</v>
      </c>
      <c r="G77" s="242"/>
    </row>
    <row r="78" spans="1:7" ht="25.5" customHeight="1" x14ac:dyDescent="0.25">
      <c r="A78" s="241"/>
      <c r="B78" s="48" t="s">
        <v>157</v>
      </c>
      <c r="C78" s="391">
        <v>2753</v>
      </c>
      <c r="D78" s="333">
        <v>2551</v>
      </c>
      <c r="E78" s="333">
        <v>5304</v>
      </c>
      <c r="F78" s="24" t="s">
        <v>158</v>
      </c>
      <c r="G78" s="242"/>
    </row>
    <row r="79" spans="1:7" ht="21" customHeight="1" thickBot="1" x14ac:dyDescent="0.3">
      <c r="A79" s="238" t="s">
        <v>54</v>
      </c>
      <c r="B79" s="238"/>
      <c r="C79" s="389">
        <f>SUM(C74:C78)</f>
        <v>14761</v>
      </c>
      <c r="D79" s="331">
        <f t="shared" ref="D79:E79" si="8">SUM(D74:D78)</f>
        <v>13928</v>
      </c>
      <c r="E79" s="331">
        <f t="shared" si="8"/>
        <v>28689</v>
      </c>
      <c r="F79" s="237" t="s">
        <v>55</v>
      </c>
      <c r="G79" s="237"/>
    </row>
    <row r="80" spans="1:7" ht="22.5" customHeight="1" thickTop="1" x14ac:dyDescent="0.25">
      <c r="A80" s="241" t="s">
        <v>159</v>
      </c>
      <c r="B80" s="48" t="s">
        <v>160</v>
      </c>
      <c r="C80" s="391">
        <v>13963</v>
      </c>
      <c r="D80" s="333">
        <v>13430</v>
      </c>
      <c r="E80" s="333">
        <v>27393</v>
      </c>
      <c r="F80" s="24" t="s">
        <v>161</v>
      </c>
      <c r="G80" s="242" t="s">
        <v>162</v>
      </c>
    </row>
    <row r="81" spans="1:7" ht="21.75" customHeight="1" x14ac:dyDescent="0.25">
      <c r="A81" s="241"/>
      <c r="B81" s="48" t="s">
        <v>163</v>
      </c>
      <c r="C81" s="391">
        <v>10058</v>
      </c>
      <c r="D81" s="333">
        <v>9623</v>
      </c>
      <c r="E81" s="333">
        <v>19681</v>
      </c>
      <c r="F81" s="24" t="s">
        <v>164</v>
      </c>
      <c r="G81" s="242"/>
    </row>
    <row r="82" spans="1:7" ht="21" customHeight="1" x14ac:dyDescent="0.25">
      <c r="A82" s="241"/>
      <c r="B82" s="48" t="s">
        <v>165</v>
      </c>
      <c r="C82" s="391">
        <v>5608</v>
      </c>
      <c r="D82" s="333">
        <v>5311</v>
      </c>
      <c r="E82" s="333">
        <v>10919</v>
      </c>
      <c r="F82" s="24" t="s">
        <v>166</v>
      </c>
      <c r="G82" s="242"/>
    </row>
    <row r="83" spans="1:7" ht="20.25" customHeight="1" x14ac:dyDescent="0.25">
      <c r="A83" s="241"/>
      <c r="B83" s="48" t="s">
        <v>167</v>
      </c>
      <c r="C83" s="391">
        <v>1024</v>
      </c>
      <c r="D83" s="333">
        <v>1008</v>
      </c>
      <c r="E83" s="333">
        <v>2032</v>
      </c>
      <c r="F83" s="24" t="s">
        <v>168</v>
      </c>
      <c r="G83" s="242"/>
    </row>
    <row r="84" spans="1:7" ht="19.5" customHeight="1" x14ac:dyDescent="0.25">
      <c r="A84" s="241"/>
      <c r="B84" s="48" t="s">
        <v>169</v>
      </c>
      <c r="C84" s="391">
        <v>1241</v>
      </c>
      <c r="D84" s="333">
        <v>1245</v>
      </c>
      <c r="E84" s="333">
        <v>2486</v>
      </c>
      <c r="F84" s="24" t="s">
        <v>170</v>
      </c>
      <c r="G84" s="242"/>
    </row>
    <row r="85" spans="1:7" ht="24" customHeight="1" x14ac:dyDescent="0.25">
      <c r="A85" s="241"/>
      <c r="B85" s="48" t="s">
        <v>171</v>
      </c>
      <c r="C85" s="391">
        <v>361</v>
      </c>
      <c r="D85" s="333">
        <v>350</v>
      </c>
      <c r="E85" s="333">
        <v>711</v>
      </c>
      <c r="F85" s="24" t="s">
        <v>172</v>
      </c>
      <c r="G85" s="242"/>
    </row>
    <row r="86" spans="1:7" ht="22.5" customHeight="1" x14ac:dyDescent="0.25">
      <c r="A86" s="241"/>
      <c r="B86" s="48" t="s">
        <v>173</v>
      </c>
      <c r="C86" s="391">
        <v>580</v>
      </c>
      <c r="D86" s="333">
        <v>508</v>
      </c>
      <c r="E86" s="333">
        <v>1088</v>
      </c>
      <c r="F86" s="24" t="s">
        <v>174</v>
      </c>
      <c r="G86" s="242"/>
    </row>
    <row r="87" spans="1:7" ht="20.25" customHeight="1" thickBot="1" x14ac:dyDescent="0.3">
      <c r="A87" s="223" t="s">
        <v>54</v>
      </c>
      <c r="B87" s="223"/>
      <c r="C87" s="389">
        <f>SUM(C80:C86)</f>
        <v>32835</v>
      </c>
      <c r="D87" s="331">
        <f t="shared" ref="D87:E87" si="9">SUM(D80:D86)</f>
        <v>31475</v>
      </c>
      <c r="E87" s="331">
        <f t="shared" si="9"/>
        <v>64310</v>
      </c>
      <c r="F87" s="222" t="s">
        <v>55</v>
      </c>
      <c r="G87" s="222"/>
    </row>
    <row r="88" spans="1:7" ht="19.5" customHeight="1" thickTop="1" x14ac:dyDescent="0.25">
      <c r="A88" s="241" t="s">
        <v>175</v>
      </c>
      <c r="B88" s="48" t="s">
        <v>176</v>
      </c>
      <c r="C88" s="391">
        <v>9192</v>
      </c>
      <c r="D88" s="333">
        <v>8579</v>
      </c>
      <c r="E88" s="333">
        <v>17771</v>
      </c>
      <c r="F88" s="24" t="s">
        <v>177</v>
      </c>
      <c r="G88" s="242" t="s">
        <v>178</v>
      </c>
    </row>
    <row r="89" spans="1:7" ht="19.5" customHeight="1" x14ac:dyDescent="0.25">
      <c r="A89" s="241"/>
      <c r="B89" s="48" t="s">
        <v>179</v>
      </c>
      <c r="C89" s="391">
        <v>5654</v>
      </c>
      <c r="D89" s="333">
        <v>5204</v>
      </c>
      <c r="E89" s="333">
        <v>10858</v>
      </c>
      <c r="F89" s="24" t="s">
        <v>180</v>
      </c>
      <c r="G89" s="242"/>
    </row>
    <row r="90" spans="1:7" ht="19.5" customHeight="1" x14ac:dyDescent="0.25">
      <c r="A90" s="241"/>
      <c r="B90" s="48" t="s">
        <v>181</v>
      </c>
      <c r="C90" s="391">
        <v>4385</v>
      </c>
      <c r="D90" s="333">
        <v>4461</v>
      </c>
      <c r="E90" s="333">
        <v>8846</v>
      </c>
      <c r="F90" s="24" t="s">
        <v>182</v>
      </c>
      <c r="G90" s="242"/>
    </row>
    <row r="91" spans="1:7" ht="19.5" customHeight="1" x14ac:dyDescent="0.25">
      <c r="A91" s="241"/>
      <c r="B91" s="48" t="s">
        <v>183</v>
      </c>
      <c r="C91" s="391">
        <v>1495</v>
      </c>
      <c r="D91" s="333">
        <v>1345</v>
      </c>
      <c r="E91" s="333">
        <v>2840</v>
      </c>
      <c r="F91" s="24" t="s">
        <v>184</v>
      </c>
      <c r="G91" s="242"/>
    </row>
    <row r="92" spans="1:7" ht="19.5" customHeight="1" x14ac:dyDescent="0.25">
      <c r="A92" s="241"/>
      <c r="B92" s="48" t="s">
        <v>78</v>
      </c>
      <c r="C92" s="391">
        <v>2703</v>
      </c>
      <c r="D92" s="333">
        <v>2388</v>
      </c>
      <c r="E92" s="333">
        <v>5091</v>
      </c>
      <c r="F92" s="24" t="s">
        <v>79</v>
      </c>
      <c r="G92" s="242"/>
    </row>
    <row r="93" spans="1:7" ht="19.5" customHeight="1" x14ac:dyDescent="0.25">
      <c r="A93" s="241"/>
      <c r="B93" s="48" t="s">
        <v>185</v>
      </c>
      <c r="C93" s="391">
        <v>2574</v>
      </c>
      <c r="D93" s="333">
        <v>2305</v>
      </c>
      <c r="E93" s="333">
        <v>4879</v>
      </c>
      <c r="F93" s="24" t="s">
        <v>186</v>
      </c>
      <c r="G93" s="242"/>
    </row>
    <row r="94" spans="1:7" ht="19.5" customHeight="1" x14ac:dyDescent="0.25">
      <c r="A94" s="241"/>
      <c r="B94" s="48" t="s">
        <v>187</v>
      </c>
      <c r="C94" s="391">
        <v>1512</v>
      </c>
      <c r="D94" s="333">
        <v>1363</v>
      </c>
      <c r="E94" s="333">
        <v>2875</v>
      </c>
      <c r="F94" s="24" t="s">
        <v>188</v>
      </c>
      <c r="G94" s="242"/>
    </row>
    <row r="95" spans="1:7" ht="19.5" customHeight="1" thickBot="1" x14ac:dyDescent="0.3">
      <c r="A95" s="238" t="s">
        <v>54</v>
      </c>
      <c r="B95" s="238"/>
      <c r="C95" s="389">
        <f>SUM(C88:C94)</f>
        <v>27515</v>
      </c>
      <c r="D95" s="331">
        <f t="shared" ref="D95:E95" si="10">SUM(D88:D94)</f>
        <v>25645</v>
      </c>
      <c r="E95" s="331">
        <f t="shared" si="10"/>
        <v>53160</v>
      </c>
      <c r="F95" s="237" t="s">
        <v>55</v>
      </c>
      <c r="G95" s="237"/>
    </row>
    <row r="96" spans="1:7" ht="21.75" customHeight="1" thickTop="1" x14ac:dyDescent="0.25">
      <c r="A96" s="241" t="s">
        <v>189</v>
      </c>
      <c r="B96" s="48" t="s">
        <v>190</v>
      </c>
      <c r="C96" s="391">
        <v>19001</v>
      </c>
      <c r="D96" s="333">
        <v>17950</v>
      </c>
      <c r="E96" s="333">
        <v>36951</v>
      </c>
      <c r="F96" s="24" t="s">
        <v>191</v>
      </c>
      <c r="G96" s="242" t="s">
        <v>192</v>
      </c>
    </row>
    <row r="97" spans="1:7" ht="21.75" customHeight="1" x14ac:dyDescent="0.25">
      <c r="A97" s="241"/>
      <c r="B97" s="48" t="s">
        <v>193</v>
      </c>
      <c r="C97" s="391">
        <v>11667</v>
      </c>
      <c r="D97" s="333">
        <v>10709</v>
      </c>
      <c r="E97" s="333">
        <v>22376</v>
      </c>
      <c r="F97" s="24" t="s">
        <v>194</v>
      </c>
      <c r="G97" s="242"/>
    </row>
    <row r="98" spans="1:7" ht="21.75" customHeight="1" x14ac:dyDescent="0.25">
      <c r="A98" s="241"/>
      <c r="B98" s="48" t="s">
        <v>195</v>
      </c>
      <c r="C98" s="391">
        <v>9241</v>
      </c>
      <c r="D98" s="333">
        <v>9074</v>
      </c>
      <c r="E98" s="333">
        <v>18315</v>
      </c>
      <c r="F98" s="24" t="s">
        <v>196</v>
      </c>
      <c r="G98" s="242"/>
    </row>
    <row r="99" spans="1:7" ht="21.75" customHeight="1" x14ac:dyDescent="0.25">
      <c r="A99" s="241"/>
      <c r="B99" s="48" t="s">
        <v>197</v>
      </c>
      <c r="C99" s="391">
        <v>5957</v>
      </c>
      <c r="D99" s="333">
        <v>5899</v>
      </c>
      <c r="E99" s="333">
        <v>11856</v>
      </c>
      <c r="F99" s="24" t="s">
        <v>198</v>
      </c>
      <c r="G99" s="242"/>
    </row>
    <row r="100" spans="1:7" ht="21.75" customHeight="1" x14ac:dyDescent="0.25">
      <c r="A100" s="241"/>
      <c r="B100" s="48" t="s">
        <v>199</v>
      </c>
      <c r="C100" s="391">
        <v>3700</v>
      </c>
      <c r="D100" s="333">
        <v>3528</v>
      </c>
      <c r="E100" s="333">
        <v>7228</v>
      </c>
      <c r="F100" s="24" t="s">
        <v>200</v>
      </c>
      <c r="G100" s="242"/>
    </row>
    <row r="101" spans="1:7" ht="21.75" customHeight="1" x14ac:dyDescent="0.25">
      <c r="A101" s="241"/>
      <c r="B101" s="48" t="s">
        <v>201</v>
      </c>
      <c r="C101" s="391">
        <v>732</v>
      </c>
      <c r="D101" s="333">
        <v>649</v>
      </c>
      <c r="E101" s="333">
        <v>1381</v>
      </c>
      <c r="F101" s="24" t="s">
        <v>202</v>
      </c>
      <c r="G101" s="242"/>
    </row>
    <row r="102" spans="1:7" ht="21.75" customHeight="1" x14ac:dyDescent="0.25">
      <c r="A102" s="241"/>
      <c r="B102" s="48" t="s">
        <v>203</v>
      </c>
      <c r="C102" s="391">
        <v>222</v>
      </c>
      <c r="D102" s="333">
        <v>236</v>
      </c>
      <c r="E102" s="333">
        <v>458</v>
      </c>
      <c r="F102" s="24" t="s">
        <v>204</v>
      </c>
      <c r="G102" s="242"/>
    </row>
    <row r="103" spans="1:7" ht="21.75" customHeight="1" x14ac:dyDescent="0.25">
      <c r="A103" s="241"/>
      <c r="B103" s="48" t="s">
        <v>205</v>
      </c>
      <c r="C103" s="391">
        <v>29</v>
      </c>
      <c r="D103" s="333">
        <v>11</v>
      </c>
      <c r="E103" s="333">
        <v>40</v>
      </c>
      <c r="F103" s="24" t="s">
        <v>206</v>
      </c>
      <c r="G103" s="242"/>
    </row>
    <row r="104" spans="1:7" ht="21.75" customHeight="1" x14ac:dyDescent="0.25">
      <c r="A104" s="241"/>
      <c r="B104" s="48" t="s">
        <v>207</v>
      </c>
      <c r="C104" s="391">
        <v>9</v>
      </c>
      <c r="D104" s="333">
        <v>2</v>
      </c>
      <c r="E104" s="333">
        <v>11</v>
      </c>
      <c r="F104" s="24" t="s">
        <v>208</v>
      </c>
      <c r="G104" s="242"/>
    </row>
    <row r="105" spans="1:7" ht="19.5" customHeight="1" thickBot="1" x14ac:dyDescent="0.3">
      <c r="A105" s="238" t="s">
        <v>54</v>
      </c>
      <c r="B105" s="238"/>
      <c r="C105" s="389">
        <f>SUM(C96:C104)</f>
        <v>50558</v>
      </c>
      <c r="D105" s="331">
        <f t="shared" ref="D105:E105" si="11">SUM(D96:D104)</f>
        <v>48058</v>
      </c>
      <c r="E105" s="331">
        <f t="shared" si="11"/>
        <v>98616</v>
      </c>
      <c r="F105" s="237" t="s">
        <v>55</v>
      </c>
      <c r="G105" s="237"/>
    </row>
    <row r="106" spans="1:7" ht="21" customHeight="1" thickTop="1" x14ac:dyDescent="0.25">
      <c r="A106" s="241" t="s">
        <v>209</v>
      </c>
      <c r="B106" s="48" t="s">
        <v>210</v>
      </c>
      <c r="C106" s="391">
        <v>7091</v>
      </c>
      <c r="D106" s="333">
        <v>6804</v>
      </c>
      <c r="E106" s="333">
        <v>13895</v>
      </c>
      <c r="F106" s="24" t="s">
        <v>211</v>
      </c>
      <c r="G106" s="242" t="s">
        <v>212</v>
      </c>
    </row>
    <row r="107" spans="1:7" ht="21" customHeight="1" x14ac:dyDescent="0.25">
      <c r="A107" s="241"/>
      <c r="B107" s="48" t="s">
        <v>213</v>
      </c>
      <c r="C107" s="391">
        <v>4191</v>
      </c>
      <c r="D107" s="333">
        <v>4006</v>
      </c>
      <c r="E107" s="333">
        <v>8197</v>
      </c>
      <c r="F107" s="24" t="s">
        <v>214</v>
      </c>
      <c r="G107" s="242"/>
    </row>
    <row r="108" spans="1:7" ht="21" customHeight="1" x14ac:dyDescent="0.25">
      <c r="A108" s="241"/>
      <c r="B108" s="48" t="s">
        <v>215</v>
      </c>
      <c r="C108" s="391">
        <v>2562</v>
      </c>
      <c r="D108" s="333">
        <v>2424</v>
      </c>
      <c r="E108" s="333">
        <v>4986</v>
      </c>
      <c r="F108" s="24" t="s">
        <v>216</v>
      </c>
      <c r="G108" s="242"/>
    </row>
    <row r="109" spans="1:7" ht="21" customHeight="1" x14ac:dyDescent="0.25">
      <c r="A109" s="241"/>
      <c r="B109" s="48" t="s">
        <v>217</v>
      </c>
      <c r="C109" s="391">
        <v>646</v>
      </c>
      <c r="D109" s="333">
        <v>613</v>
      </c>
      <c r="E109" s="333">
        <v>1259</v>
      </c>
      <c r="F109" s="24" t="s">
        <v>218</v>
      </c>
      <c r="G109" s="242"/>
    </row>
    <row r="110" spans="1:7" ht="21" customHeight="1" x14ac:dyDescent="0.25">
      <c r="A110" s="241"/>
      <c r="B110" s="48" t="s">
        <v>219</v>
      </c>
      <c r="C110" s="391">
        <v>112</v>
      </c>
      <c r="D110" s="333">
        <v>102</v>
      </c>
      <c r="E110" s="333">
        <v>214</v>
      </c>
      <c r="F110" s="24" t="s">
        <v>220</v>
      </c>
      <c r="G110" s="242"/>
    </row>
    <row r="111" spans="1:7" ht="19.5" customHeight="1" thickBot="1" x14ac:dyDescent="0.3">
      <c r="A111" s="238" t="s">
        <v>54</v>
      </c>
      <c r="B111" s="238"/>
      <c r="C111" s="389">
        <f>SUM(C106:C110)</f>
        <v>14602</v>
      </c>
      <c r="D111" s="331">
        <f t="shared" ref="D111:E111" si="12">SUM(D106:D110)</f>
        <v>13949</v>
      </c>
      <c r="E111" s="331">
        <f t="shared" si="12"/>
        <v>28551</v>
      </c>
      <c r="F111" s="237" t="s">
        <v>55</v>
      </c>
      <c r="G111" s="237"/>
    </row>
    <row r="112" spans="1:7" ht="22.5" customHeight="1" thickTop="1" x14ac:dyDescent="0.25">
      <c r="A112" s="241" t="s">
        <v>221</v>
      </c>
      <c r="B112" s="48" t="s">
        <v>222</v>
      </c>
      <c r="C112" s="391">
        <v>12088</v>
      </c>
      <c r="D112" s="333">
        <v>11627</v>
      </c>
      <c r="E112" s="333">
        <v>23715</v>
      </c>
      <c r="F112" s="24" t="s">
        <v>223</v>
      </c>
      <c r="G112" s="242" t="s">
        <v>224</v>
      </c>
    </row>
    <row r="113" spans="1:7" ht="22.5" customHeight="1" x14ac:dyDescent="0.25">
      <c r="A113" s="241"/>
      <c r="B113" s="48" t="s">
        <v>225</v>
      </c>
      <c r="C113" s="391">
        <v>8454</v>
      </c>
      <c r="D113" s="333">
        <v>7850</v>
      </c>
      <c r="E113" s="333">
        <v>16304</v>
      </c>
      <c r="F113" s="24" t="s">
        <v>226</v>
      </c>
      <c r="G113" s="242"/>
    </row>
    <row r="114" spans="1:7" ht="22.5" customHeight="1" x14ac:dyDescent="0.25">
      <c r="A114" s="241"/>
      <c r="B114" s="48" t="s">
        <v>227</v>
      </c>
      <c r="C114" s="391">
        <v>7297</v>
      </c>
      <c r="D114" s="333">
        <v>7181</v>
      </c>
      <c r="E114" s="333">
        <v>14478</v>
      </c>
      <c r="F114" s="24" t="s">
        <v>228</v>
      </c>
      <c r="G114" s="242"/>
    </row>
    <row r="115" spans="1:7" ht="22.5" customHeight="1" x14ac:dyDescent="0.25">
      <c r="A115" s="241"/>
      <c r="B115" s="48" t="s">
        <v>229</v>
      </c>
      <c r="C115" s="391">
        <v>5095</v>
      </c>
      <c r="D115" s="333">
        <v>4750</v>
      </c>
      <c r="E115" s="333">
        <v>9845</v>
      </c>
      <c r="F115" s="24" t="s">
        <v>230</v>
      </c>
      <c r="G115" s="242"/>
    </row>
    <row r="116" spans="1:7" ht="22.5" customHeight="1" x14ac:dyDescent="0.25">
      <c r="A116" s="241"/>
      <c r="B116" s="48" t="s">
        <v>231</v>
      </c>
      <c r="C116" s="391">
        <v>4620</v>
      </c>
      <c r="D116" s="333">
        <v>4361</v>
      </c>
      <c r="E116" s="333">
        <v>8981</v>
      </c>
      <c r="F116" s="24" t="s">
        <v>232</v>
      </c>
      <c r="G116" s="242"/>
    </row>
    <row r="117" spans="1:7" ht="22.5" customHeight="1" x14ac:dyDescent="0.25">
      <c r="A117" s="241"/>
      <c r="B117" s="48" t="s">
        <v>233</v>
      </c>
      <c r="C117" s="391">
        <v>576</v>
      </c>
      <c r="D117" s="333">
        <v>607</v>
      </c>
      <c r="E117" s="333">
        <v>1183</v>
      </c>
      <c r="F117" s="24" t="s">
        <v>234</v>
      </c>
      <c r="G117" s="242"/>
    </row>
    <row r="118" spans="1:7" ht="22.5" customHeight="1" x14ac:dyDescent="0.25">
      <c r="A118" s="241"/>
      <c r="B118" s="48" t="s">
        <v>235</v>
      </c>
      <c r="C118" s="391">
        <v>5</v>
      </c>
      <c r="D118" s="333">
        <v>2</v>
      </c>
      <c r="E118" s="333">
        <v>7</v>
      </c>
      <c r="F118" s="24" t="s">
        <v>236</v>
      </c>
      <c r="G118" s="242"/>
    </row>
    <row r="119" spans="1:7" ht="19.5" customHeight="1" thickBot="1" x14ac:dyDescent="0.3">
      <c r="A119" s="238" t="s">
        <v>54</v>
      </c>
      <c r="B119" s="238"/>
      <c r="C119" s="389">
        <f>SUM(C112:C118)</f>
        <v>38135</v>
      </c>
      <c r="D119" s="331">
        <f t="shared" ref="D119:E119" si="13">SUM(D112:D118)</f>
        <v>36378</v>
      </c>
      <c r="E119" s="331">
        <f t="shared" si="13"/>
        <v>74513</v>
      </c>
      <c r="F119" s="237" t="s">
        <v>55</v>
      </c>
      <c r="G119" s="237"/>
    </row>
    <row r="120" spans="1:7" ht="21" customHeight="1" thickTop="1" x14ac:dyDescent="0.25">
      <c r="A120" s="241" t="s">
        <v>237</v>
      </c>
      <c r="B120" s="48" t="s">
        <v>238</v>
      </c>
      <c r="C120" s="391">
        <v>12763</v>
      </c>
      <c r="D120" s="333">
        <v>10740</v>
      </c>
      <c r="E120" s="333">
        <v>23503</v>
      </c>
      <c r="F120" s="24" t="s">
        <v>239</v>
      </c>
      <c r="G120" s="242" t="s">
        <v>240</v>
      </c>
    </row>
    <row r="121" spans="1:7" ht="21" customHeight="1" x14ac:dyDescent="0.25">
      <c r="A121" s="241"/>
      <c r="B121" s="48" t="s">
        <v>241</v>
      </c>
      <c r="C121" s="391">
        <v>5148</v>
      </c>
      <c r="D121" s="333">
        <v>4335</v>
      </c>
      <c r="E121" s="333">
        <v>9483</v>
      </c>
      <c r="F121" s="24" t="s">
        <v>242</v>
      </c>
      <c r="G121" s="242"/>
    </row>
    <row r="122" spans="1:7" ht="21" customHeight="1" x14ac:dyDescent="0.25">
      <c r="A122" s="241"/>
      <c r="B122" s="48" t="s">
        <v>243</v>
      </c>
      <c r="C122" s="391">
        <v>4089</v>
      </c>
      <c r="D122" s="333">
        <v>3616</v>
      </c>
      <c r="E122" s="333">
        <v>7705</v>
      </c>
      <c r="F122" s="24" t="s">
        <v>244</v>
      </c>
      <c r="G122" s="242"/>
    </row>
    <row r="123" spans="1:7" ht="21" customHeight="1" x14ac:dyDescent="0.25">
      <c r="A123" s="241"/>
      <c r="B123" s="48" t="s">
        <v>245</v>
      </c>
      <c r="C123" s="391">
        <v>2041</v>
      </c>
      <c r="D123" s="333">
        <v>1972</v>
      </c>
      <c r="E123" s="333">
        <v>4013</v>
      </c>
      <c r="F123" s="24" t="s">
        <v>246</v>
      </c>
      <c r="G123" s="242"/>
    </row>
    <row r="124" spans="1:7" ht="21" customHeight="1" x14ac:dyDescent="0.25">
      <c r="A124" s="241"/>
      <c r="B124" s="48" t="s">
        <v>247</v>
      </c>
      <c r="C124" s="391">
        <v>511</v>
      </c>
      <c r="D124" s="333">
        <v>401</v>
      </c>
      <c r="E124" s="333">
        <v>912</v>
      </c>
      <c r="F124" s="24" t="s">
        <v>248</v>
      </c>
      <c r="G124" s="242"/>
    </row>
    <row r="125" spans="1:7" ht="21" customHeight="1" x14ac:dyDescent="0.25">
      <c r="A125" s="241"/>
      <c r="B125" s="48" t="s">
        <v>249</v>
      </c>
      <c r="C125" s="391">
        <v>350</v>
      </c>
      <c r="D125" s="333">
        <v>176</v>
      </c>
      <c r="E125" s="333">
        <v>526</v>
      </c>
      <c r="F125" s="24" t="s">
        <v>250</v>
      </c>
      <c r="G125" s="242"/>
    </row>
    <row r="126" spans="1:7" ht="21" customHeight="1" x14ac:dyDescent="0.25">
      <c r="A126" s="241"/>
      <c r="B126" s="48" t="s">
        <v>251</v>
      </c>
      <c r="C126" s="391">
        <v>281</v>
      </c>
      <c r="D126" s="333">
        <v>137</v>
      </c>
      <c r="E126" s="333">
        <v>418</v>
      </c>
      <c r="F126" s="24" t="s">
        <v>252</v>
      </c>
      <c r="G126" s="242"/>
    </row>
    <row r="127" spans="1:7" ht="21" customHeight="1" x14ac:dyDescent="0.25">
      <c r="A127" s="241"/>
      <c r="B127" s="48" t="s">
        <v>253</v>
      </c>
      <c r="C127" s="391">
        <v>1316</v>
      </c>
      <c r="D127" s="333">
        <v>1230</v>
      </c>
      <c r="E127" s="333">
        <v>2546</v>
      </c>
      <c r="F127" s="24" t="s">
        <v>254</v>
      </c>
      <c r="G127" s="242"/>
    </row>
    <row r="128" spans="1:7" ht="21" customHeight="1" x14ac:dyDescent="0.25">
      <c r="A128" s="241"/>
      <c r="B128" s="48" t="s">
        <v>255</v>
      </c>
      <c r="C128" s="391">
        <v>671</v>
      </c>
      <c r="D128" s="333">
        <v>611</v>
      </c>
      <c r="E128" s="333">
        <v>1282</v>
      </c>
      <c r="F128" s="24" t="s">
        <v>256</v>
      </c>
      <c r="G128" s="242"/>
    </row>
    <row r="129" spans="1:7" ht="19.5" customHeight="1" thickBot="1" x14ac:dyDescent="0.3">
      <c r="A129" s="238" t="s">
        <v>54</v>
      </c>
      <c r="B129" s="238"/>
      <c r="C129" s="389">
        <f>SUM(C120:C128)</f>
        <v>27170</v>
      </c>
      <c r="D129" s="331">
        <f t="shared" ref="D129:E129" si="14">SUM(D120:D128)</f>
        <v>23218</v>
      </c>
      <c r="E129" s="331">
        <f t="shared" si="14"/>
        <v>50388</v>
      </c>
      <c r="F129" s="237" t="s">
        <v>55</v>
      </c>
      <c r="G129" s="237"/>
    </row>
    <row r="130" spans="1:7" ht="18.75" customHeight="1" thickTop="1" x14ac:dyDescent="0.25">
      <c r="A130" s="241" t="s">
        <v>257</v>
      </c>
      <c r="B130" s="48" t="s">
        <v>258</v>
      </c>
      <c r="C130" s="391">
        <v>15974</v>
      </c>
      <c r="D130" s="333">
        <v>14142</v>
      </c>
      <c r="E130" s="333">
        <v>30116</v>
      </c>
      <c r="F130" s="24" t="s">
        <v>259</v>
      </c>
      <c r="G130" s="242" t="s">
        <v>260</v>
      </c>
    </row>
    <row r="131" spans="1:7" ht="18.75" customHeight="1" x14ac:dyDescent="0.25">
      <c r="A131" s="241"/>
      <c r="B131" s="48" t="s">
        <v>261</v>
      </c>
      <c r="C131" s="391">
        <v>7431</v>
      </c>
      <c r="D131" s="333">
        <v>6781</v>
      </c>
      <c r="E131" s="333">
        <v>14212</v>
      </c>
      <c r="F131" s="24" t="s">
        <v>262</v>
      </c>
      <c r="G131" s="242"/>
    </row>
    <row r="132" spans="1:7" ht="18.75" customHeight="1" x14ac:dyDescent="0.25">
      <c r="A132" s="241"/>
      <c r="B132" s="48" t="s">
        <v>257</v>
      </c>
      <c r="C132" s="391">
        <v>1683</v>
      </c>
      <c r="D132" s="333">
        <v>1485</v>
      </c>
      <c r="E132" s="333">
        <v>3168</v>
      </c>
      <c r="F132" s="24" t="s">
        <v>260</v>
      </c>
      <c r="G132" s="242"/>
    </row>
    <row r="133" spans="1:7" ht="18.75" customHeight="1" x14ac:dyDescent="0.25">
      <c r="A133" s="241"/>
      <c r="B133" s="48" t="s">
        <v>263</v>
      </c>
      <c r="C133" s="391">
        <v>966</v>
      </c>
      <c r="D133" s="333">
        <v>1046</v>
      </c>
      <c r="E133" s="333">
        <v>2012</v>
      </c>
      <c r="F133" s="24" t="s">
        <v>264</v>
      </c>
      <c r="G133" s="242"/>
    </row>
    <row r="134" spans="1:7" ht="18.75" customHeight="1" x14ac:dyDescent="0.25">
      <c r="A134" s="241"/>
      <c r="B134" s="48" t="s">
        <v>265</v>
      </c>
      <c r="C134" s="391">
        <v>829</v>
      </c>
      <c r="D134" s="333">
        <v>804</v>
      </c>
      <c r="E134" s="333">
        <v>1633</v>
      </c>
      <c r="F134" s="24" t="s">
        <v>266</v>
      </c>
      <c r="G134" s="242"/>
    </row>
    <row r="135" spans="1:7" ht="18.75" customHeight="1" x14ac:dyDescent="0.25">
      <c r="A135" s="241"/>
      <c r="B135" s="48" t="s">
        <v>267</v>
      </c>
      <c r="C135" s="391">
        <v>315</v>
      </c>
      <c r="D135" s="333">
        <v>367</v>
      </c>
      <c r="E135" s="333">
        <v>682</v>
      </c>
      <c r="F135" s="24" t="s">
        <v>268</v>
      </c>
      <c r="G135" s="242"/>
    </row>
    <row r="136" spans="1:7" ht="19.5" customHeight="1" thickBot="1" x14ac:dyDescent="0.3">
      <c r="A136" s="238" t="s">
        <v>54</v>
      </c>
      <c r="B136" s="238"/>
      <c r="C136" s="389">
        <f>SUM(C130:C135)</f>
        <v>27198</v>
      </c>
      <c r="D136" s="331">
        <f t="shared" ref="D136:E136" si="15">SUM(D130:D135)</f>
        <v>24625</v>
      </c>
      <c r="E136" s="331">
        <f t="shared" si="15"/>
        <v>51823</v>
      </c>
      <c r="F136" s="237" t="s">
        <v>55</v>
      </c>
      <c r="G136" s="237"/>
    </row>
    <row r="137" spans="1:7" ht="16.5" thickTop="1" x14ac:dyDescent="0.25">
      <c r="A137" s="241" t="s">
        <v>269</v>
      </c>
      <c r="B137" s="48" t="s">
        <v>270</v>
      </c>
      <c r="C137" s="391">
        <v>14637</v>
      </c>
      <c r="D137" s="333">
        <v>12937</v>
      </c>
      <c r="E137" s="333">
        <v>27574</v>
      </c>
      <c r="F137" s="24" t="s">
        <v>271</v>
      </c>
      <c r="G137" s="242" t="s">
        <v>272</v>
      </c>
    </row>
    <row r="138" spans="1:7" ht="15.75" x14ac:dyDescent="0.25">
      <c r="A138" s="241"/>
      <c r="B138" s="48" t="s">
        <v>273</v>
      </c>
      <c r="C138" s="391">
        <v>4925</v>
      </c>
      <c r="D138" s="333">
        <v>3996</v>
      </c>
      <c r="E138" s="333">
        <v>8921</v>
      </c>
      <c r="F138" s="24" t="s">
        <v>274</v>
      </c>
      <c r="G138" s="242"/>
    </row>
    <row r="139" spans="1:7" ht="15.75" x14ac:dyDescent="0.25">
      <c r="A139" s="241"/>
      <c r="B139" s="48" t="s">
        <v>275</v>
      </c>
      <c r="C139" s="391">
        <v>5001</v>
      </c>
      <c r="D139" s="333">
        <v>4079</v>
      </c>
      <c r="E139" s="333">
        <v>9080</v>
      </c>
      <c r="F139" s="24" t="s">
        <v>276</v>
      </c>
      <c r="G139" s="242"/>
    </row>
    <row r="140" spans="1:7" ht="18.75" customHeight="1" x14ac:dyDescent="0.25">
      <c r="A140" s="241"/>
      <c r="B140" s="48" t="s">
        <v>277</v>
      </c>
      <c r="C140" s="391">
        <v>681</v>
      </c>
      <c r="D140" s="333">
        <v>674</v>
      </c>
      <c r="E140" s="333">
        <v>1355</v>
      </c>
      <c r="F140" s="24" t="s">
        <v>278</v>
      </c>
      <c r="G140" s="242"/>
    </row>
    <row r="141" spans="1:7" ht="15.75" x14ac:dyDescent="0.25">
      <c r="A141" s="241"/>
      <c r="B141" s="48" t="s">
        <v>279</v>
      </c>
      <c r="C141" s="391">
        <v>1231</v>
      </c>
      <c r="D141" s="333">
        <v>613</v>
      </c>
      <c r="E141" s="333">
        <v>1844</v>
      </c>
      <c r="F141" s="24" t="s">
        <v>280</v>
      </c>
      <c r="G141" s="242"/>
    </row>
    <row r="142" spans="1:7" ht="18.75" customHeight="1" x14ac:dyDescent="0.25">
      <c r="A142" s="241"/>
      <c r="B142" s="48" t="s">
        <v>281</v>
      </c>
      <c r="C142" s="391">
        <v>929</v>
      </c>
      <c r="D142" s="333">
        <v>751</v>
      </c>
      <c r="E142" s="333">
        <v>1680</v>
      </c>
      <c r="F142" s="24" t="s">
        <v>282</v>
      </c>
      <c r="G142" s="242"/>
    </row>
    <row r="143" spans="1:7" ht="15.75" x14ac:dyDescent="0.25">
      <c r="A143" s="241"/>
      <c r="B143" s="48" t="s">
        <v>283</v>
      </c>
      <c r="C143" s="391">
        <v>11</v>
      </c>
      <c r="D143" s="333">
        <v>0</v>
      </c>
      <c r="E143" s="333">
        <v>11</v>
      </c>
      <c r="F143" s="24" t="s">
        <v>284</v>
      </c>
      <c r="G143" s="242"/>
    </row>
    <row r="144" spans="1:7" ht="19.5" customHeight="1" x14ac:dyDescent="0.25">
      <c r="A144" s="241"/>
      <c r="B144" s="48" t="s">
        <v>285</v>
      </c>
      <c r="C144" s="391">
        <v>62</v>
      </c>
      <c r="D144" s="333">
        <v>22</v>
      </c>
      <c r="E144" s="333">
        <v>84</v>
      </c>
      <c r="F144" s="24" t="s">
        <v>286</v>
      </c>
      <c r="G144" s="242"/>
    </row>
    <row r="145" spans="1:7" ht="19.5" customHeight="1" thickBot="1" x14ac:dyDescent="0.3">
      <c r="A145" s="238" t="s">
        <v>54</v>
      </c>
      <c r="B145" s="238"/>
      <c r="C145" s="389">
        <f>SUM(C137:C144)</f>
        <v>27477</v>
      </c>
      <c r="D145" s="331">
        <f t="shared" ref="D145:E145" si="16">SUM(D137:D144)</f>
        <v>23072</v>
      </c>
      <c r="E145" s="331">
        <f t="shared" si="16"/>
        <v>50549</v>
      </c>
      <c r="F145" s="237" t="s">
        <v>55</v>
      </c>
      <c r="G145" s="237"/>
    </row>
    <row r="146" spans="1:7" ht="16.5" thickTop="1" x14ac:dyDescent="0.25">
      <c r="A146" s="241" t="s">
        <v>287</v>
      </c>
      <c r="B146" s="48" t="s">
        <v>288</v>
      </c>
      <c r="C146" s="391">
        <v>13287</v>
      </c>
      <c r="D146" s="333">
        <v>13187</v>
      </c>
      <c r="E146" s="333">
        <v>26474</v>
      </c>
      <c r="F146" s="24" t="s">
        <v>289</v>
      </c>
      <c r="G146" s="242" t="s">
        <v>290</v>
      </c>
    </row>
    <row r="147" spans="1:7" ht="15.75" x14ac:dyDescent="0.25">
      <c r="A147" s="241"/>
      <c r="B147" s="48" t="s">
        <v>291</v>
      </c>
      <c r="C147" s="391">
        <v>7636</v>
      </c>
      <c r="D147" s="333">
        <v>7400</v>
      </c>
      <c r="E147" s="333">
        <v>15036</v>
      </c>
      <c r="F147" s="24" t="s">
        <v>292</v>
      </c>
      <c r="G147" s="242"/>
    </row>
    <row r="148" spans="1:7" ht="15.75" x14ac:dyDescent="0.25">
      <c r="A148" s="241"/>
      <c r="B148" s="48" t="s">
        <v>293</v>
      </c>
      <c r="C148" s="391">
        <v>8051</v>
      </c>
      <c r="D148" s="333">
        <v>7804</v>
      </c>
      <c r="E148" s="333">
        <v>15855</v>
      </c>
      <c r="F148" s="24" t="s">
        <v>294</v>
      </c>
      <c r="G148" s="242"/>
    </row>
    <row r="149" spans="1:7" ht="15.75" x14ac:dyDescent="0.25">
      <c r="A149" s="241"/>
      <c r="B149" s="48" t="s">
        <v>295</v>
      </c>
      <c r="C149" s="391">
        <v>6826</v>
      </c>
      <c r="D149" s="333">
        <v>6261</v>
      </c>
      <c r="E149" s="333">
        <v>13087</v>
      </c>
      <c r="F149" s="24" t="s">
        <v>296</v>
      </c>
      <c r="G149" s="242"/>
    </row>
    <row r="150" spans="1:7" ht="15.75" x14ac:dyDescent="0.25">
      <c r="A150" s="241"/>
      <c r="B150" s="48" t="s">
        <v>297</v>
      </c>
      <c r="C150" s="391">
        <v>2689</v>
      </c>
      <c r="D150" s="333">
        <v>2451</v>
      </c>
      <c r="E150" s="333">
        <v>5140</v>
      </c>
      <c r="F150" s="24" t="s">
        <v>298</v>
      </c>
      <c r="G150" s="242"/>
    </row>
    <row r="151" spans="1:7" ht="15.75" x14ac:dyDescent="0.25">
      <c r="A151" s="241"/>
      <c r="B151" s="48" t="s">
        <v>299</v>
      </c>
      <c r="C151" s="391">
        <v>2788</v>
      </c>
      <c r="D151" s="333">
        <v>2520</v>
      </c>
      <c r="E151" s="333">
        <v>5308</v>
      </c>
      <c r="F151" s="24" t="s">
        <v>300</v>
      </c>
      <c r="G151" s="242"/>
    </row>
    <row r="152" spans="1:7" ht="15.75" x14ac:dyDescent="0.25">
      <c r="A152" s="241"/>
      <c r="B152" s="48" t="s">
        <v>301</v>
      </c>
      <c r="C152" s="391">
        <v>2924</v>
      </c>
      <c r="D152" s="333">
        <v>2789</v>
      </c>
      <c r="E152" s="333">
        <v>5713</v>
      </c>
      <c r="F152" s="24" t="s">
        <v>302</v>
      </c>
      <c r="G152" s="242"/>
    </row>
    <row r="153" spans="1:7" ht="15.75" x14ac:dyDescent="0.25">
      <c r="A153" s="241"/>
      <c r="B153" s="48" t="s">
        <v>303</v>
      </c>
      <c r="C153" s="391">
        <v>1041</v>
      </c>
      <c r="D153" s="333">
        <v>1058</v>
      </c>
      <c r="E153" s="333">
        <v>2099</v>
      </c>
      <c r="F153" s="24" t="s">
        <v>304</v>
      </c>
      <c r="G153" s="242"/>
    </row>
    <row r="154" spans="1:7" ht="15.75" x14ac:dyDescent="0.25">
      <c r="A154" s="241"/>
      <c r="B154" s="48" t="s">
        <v>305</v>
      </c>
      <c r="C154" s="391">
        <v>2696</v>
      </c>
      <c r="D154" s="333">
        <v>2505</v>
      </c>
      <c r="E154" s="333">
        <v>5201</v>
      </c>
      <c r="F154" s="24" t="s">
        <v>306</v>
      </c>
      <c r="G154" s="242"/>
    </row>
    <row r="155" spans="1:7" ht="15.75" x14ac:dyDescent="0.25">
      <c r="A155" s="241"/>
      <c r="B155" s="48" t="s">
        <v>307</v>
      </c>
      <c r="C155" s="391">
        <v>736</v>
      </c>
      <c r="D155" s="333">
        <v>669</v>
      </c>
      <c r="E155" s="333">
        <v>1405</v>
      </c>
      <c r="F155" s="24" t="s">
        <v>308</v>
      </c>
      <c r="G155" s="242"/>
    </row>
    <row r="156" spans="1:7" ht="15.75" x14ac:dyDescent="0.25">
      <c r="A156" s="241"/>
      <c r="B156" s="48" t="s">
        <v>309</v>
      </c>
      <c r="C156" s="391">
        <v>876</v>
      </c>
      <c r="D156" s="333">
        <v>789</v>
      </c>
      <c r="E156" s="333">
        <v>1665</v>
      </c>
      <c r="F156" s="24" t="s">
        <v>310</v>
      </c>
      <c r="G156" s="242"/>
    </row>
    <row r="157" spans="1:7" ht="15.75" x14ac:dyDescent="0.25">
      <c r="A157" s="241"/>
      <c r="B157" s="48" t="s">
        <v>311</v>
      </c>
      <c r="C157" s="391">
        <v>640</v>
      </c>
      <c r="D157" s="333">
        <v>312</v>
      </c>
      <c r="E157" s="333">
        <v>952</v>
      </c>
      <c r="F157" s="24" t="s">
        <v>312</v>
      </c>
      <c r="G157" s="242"/>
    </row>
    <row r="158" spans="1:7" ht="19.5" customHeight="1" thickBot="1" x14ac:dyDescent="0.3">
      <c r="A158" s="223" t="s">
        <v>54</v>
      </c>
      <c r="B158" s="223"/>
      <c r="C158" s="389">
        <f>SUM(C146:C157)</f>
        <v>50190</v>
      </c>
      <c r="D158" s="331">
        <f t="shared" ref="D158:E158" si="17">SUM(D146:D157)</f>
        <v>47745</v>
      </c>
      <c r="E158" s="331">
        <f t="shared" si="17"/>
        <v>97935</v>
      </c>
      <c r="F158" s="222" t="s">
        <v>55</v>
      </c>
      <c r="G158" s="222"/>
    </row>
    <row r="159" spans="1:7" ht="32.25" customHeight="1" thickTop="1" x14ac:dyDescent="0.25">
      <c r="A159" s="206" t="s">
        <v>2261</v>
      </c>
      <c r="B159" s="206"/>
      <c r="C159" s="391">
        <v>15612</v>
      </c>
      <c r="D159" s="333">
        <v>15651</v>
      </c>
      <c r="E159" s="333">
        <v>31263</v>
      </c>
      <c r="F159" s="247" t="s">
        <v>2262</v>
      </c>
      <c r="G159" s="248"/>
    </row>
    <row r="160" spans="1:7" ht="19.5" customHeight="1" x14ac:dyDescent="0.25">
      <c r="A160" s="240" t="s">
        <v>54</v>
      </c>
      <c r="B160" s="240"/>
      <c r="C160" s="390">
        <f>C159</f>
        <v>15612</v>
      </c>
      <c r="D160" s="332">
        <f t="shared" ref="D160:E160" si="18">D159</f>
        <v>15651</v>
      </c>
      <c r="E160" s="332">
        <f t="shared" si="18"/>
        <v>31263</v>
      </c>
      <c r="F160" s="239" t="s">
        <v>55</v>
      </c>
      <c r="G160" s="239"/>
    </row>
    <row r="161" spans="1:7" ht="33" customHeight="1" thickBot="1" x14ac:dyDescent="0.3">
      <c r="A161" s="238" t="s">
        <v>313</v>
      </c>
      <c r="B161" s="238"/>
      <c r="C161" s="389">
        <f>C160+C158+C145+C136+C129+C119+C111+C105+C95+C87+C79+C73+C69+C61+C52+C46+C41+C38+C27</f>
        <v>1143000</v>
      </c>
      <c r="D161" s="331">
        <f>D160+D158+D145+D136+D129+D119+D111+D105+D95+D87+D79+D73+D69+D61+D52+D46+D41+D38+D27</f>
        <v>1067500</v>
      </c>
      <c r="E161" s="331">
        <f>E160+E158+E145+E136+E129+E119+E111+E105+E95+E87+E79+E73+E69+E61+E52+E46+E41+E38+E27</f>
        <v>2210500</v>
      </c>
      <c r="F161" s="237" t="s">
        <v>2182</v>
      </c>
      <c r="G161" s="237"/>
    </row>
    <row r="162" spans="1:7" s="83" customFormat="1" ht="15" customHeight="1" thickTop="1" x14ac:dyDescent="0.2">
      <c r="A162" s="246" t="s">
        <v>2239</v>
      </c>
      <c r="B162" s="246"/>
      <c r="C162" s="246"/>
      <c r="D162" s="341"/>
      <c r="E162" s="101"/>
      <c r="F162" s="101"/>
      <c r="G162" s="10" t="s">
        <v>2240</v>
      </c>
    </row>
    <row r="163" spans="1:7" s="83" customFormat="1" ht="15" customHeight="1" x14ac:dyDescent="0.2">
      <c r="A163" s="150" t="s">
        <v>650</v>
      </c>
      <c r="B163" s="150"/>
      <c r="C163" s="405"/>
      <c r="D163" s="348"/>
      <c r="E163" s="226" t="s">
        <v>2102</v>
      </c>
      <c r="F163" s="226"/>
      <c r="G163" s="226"/>
    </row>
    <row r="164" spans="1:7" ht="19.5" customHeight="1" x14ac:dyDescent="0.25">
      <c r="C164" s="398"/>
      <c r="D164" s="342"/>
      <c r="E164" s="342"/>
    </row>
    <row r="165" spans="1:7" ht="19.5" customHeight="1" x14ac:dyDescent="0.25">
      <c r="C165" s="398"/>
      <c r="D165" s="342"/>
      <c r="E165" s="342"/>
    </row>
    <row r="166" spans="1:7" ht="19.5" customHeight="1" x14ac:dyDescent="0.25">
      <c r="C166" s="398"/>
      <c r="D166" s="342"/>
      <c r="E166" s="342"/>
    </row>
    <row r="169" spans="1:7" ht="19.5" customHeight="1" x14ac:dyDescent="0.25">
      <c r="C169" s="398"/>
      <c r="D169" s="342"/>
      <c r="E169" s="342"/>
    </row>
    <row r="170" spans="1:7" ht="19.5" customHeight="1" x14ac:dyDescent="0.25">
      <c r="F170" s="316" t="s">
        <v>2241</v>
      </c>
    </row>
    <row r="172" spans="1:7" ht="19.5" customHeight="1" x14ac:dyDescent="0.25">
      <c r="F172" s="316" t="s">
        <v>2267</v>
      </c>
    </row>
  </sheetData>
  <mergeCells count="87">
    <mergeCell ref="A160:B160"/>
    <mergeCell ref="A161:B161"/>
    <mergeCell ref="F161:G161"/>
    <mergeCell ref="A159:B159"/>
    <mergeCell ref="F159:G159"/>
    <mergeCell ref="A163:B163"/>
    <mergeCell ref="E163:G163"/>
    <mergeCell ref="F160:G160"/>
    <mergeCell ref="A162:C162"/>
    <mergeCell ref="A130:A135"/>
    <mergeCell ref="G130:G135"/>
    <mergeCell ref="A137:A144"/>
    <mergeCell ref="G137:G144"/>
    <mergeCell ref="A146:A157"/>
    <mergeCell ref="G146:G157"/>
    <mergeCell ref="A136:B136"/>
    <mergeCell ref="F136:G136"/>
    <mergeCell ref="F145:G145"/>
    <mergeCell ref="A145:B145"/>
    <mergeCell ref="F158:G158"/>
    <mergeCell ref="A158:B158"/>
    <mergeCell ref="A95:B95"/>
    <mergeCell ref="F95:G95"/>
    <mergeCell ref="A87:B87"/>
    <mergeCell ref="F87:G87"/>
    <mergeCell ref="A120:A128"/>
    <mergeCell ref="G120:G128"/>
    <mergeCell ref="A96:A104"/>
    <mergeCell ref="G96:G104"/>
    <mergeCell ref="A106:A110"/>
    <mergeCell ref="G106:G110"/>
    <mergeCell ref="A112:A118"/>
    <mergeCell ref="G112:G118"/>
    <mergeCell ref="F111:G111"/>
    <mergeCell ref="A111:B111"/>
    <mergeCell ref="F79:G79"/>
    <mergeCell ref="A79:B79"/>
    <mergeCell ref="A80:A86"/>
    <mergeCell ref="G80:G86"/>
    <mergeCell ref="A88:A94"/>
    <mergeCell ref="G88:G94"/>
    <mergeCell ref="A74:A78"/>
    <mergeCell ref="G74:G78"/>
    <mergeCell ref="F69:G69"/>
    <mergeCell ref="A69:B69"/>
    <mergeCell ref="A73:B73"/>
    <mergeCell ref="F73:G73"/>
    <mergeCell ref="A1:G1"/>
    <mergeCell ref="A2:G2"/>
    <mergeCell ref="A3:A4"/>
    <mergeCell ref="B3:B4"/>
    <mergeCell ref="F3:F4"/>
    <mergeCell ref="G3:G4"/>
    <mergeCell ref="F41:G41"/>
    <mergeCell ref="F38:G38"/>
    <mergeCell ref="A41:B41"/>
    <mergeCell ref="A38:B38"/>
    <mergeCell ref="A5:A26"/>
    <mergeCell ref="G5:G26"/>
    <mergeCell ref="A28:A37"/>
    <mergeCell ref="G28:G37"/>
    <mergeCell ref="A39:A40"/>
    <mergeCell ref="G39:G40"/>
    <mergeCell ref="A27:B27"/>
    <mergeCell ref="F27:G27"/>
    <mergeCell ref="F129:G129"/>
    <mergeCell ref="A129:B129"/>
    <mergeCell ref="F119:G119"/>
    <mergeCell ref="A119:B119"/>
    <mergeCell ref="F105:G105"/>
    <mergeCell ref="A105:B105"/>
    <mergeCell ref="A62:A68"/>
    <mergeCell ref="G62:G68"/>
    <mergeCell ref="A70:A72"/>
    <mergeCell ref="G70:G72"/>
    <mergeCell ref="A42:A45"/>
    <mergeCell ref="G42:G45"/>
    <mergeCell ref="F52:G52"/>
    <mergeCell ref="F46:G46"/>
    <mergeCell ref="A46:B46"/>
    <mergeCell ref="A52:B52"/>
    <mergeCell ref="A47:A51"/>
    <mergeCell ref="G47:G51"/>
    <mergeCell ref="A53:A60"/>
    <mergeCell ref="G53:G60"/>
    <mergeCell ref="A61:B61"/>
    <mergeCell ref="F61:G61"/>
  </mergeCells>
  <printOptions horizontalCentered="1"/>
  <pageMargins left="0.7" right="0.7" top="0.75" bottom="0.75" header="0.3" footer="0.3"/>
  <pageSetup paperSize="9"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G198"/>
  <sheetViews>
    <sheetView rightToLeft="1" tabSelected="1" view="pageBreakPreview" zoomScaleNormal="100" zoomScaleSheetLayoutView="100" workbookViewId="0">
      <selection activeCell="S22" sqref="S22"/>
    </sheetView>
  </sheetViews>
  <sheetFormatPr defaultColWidth="17.5703125" defaultRowHeight="19.5" customHeight="1" x14ac:dyDescent="0.25"/>
  <cols>
    <col min="1" max="1" width="6.42578125" style="8" customWidth="1"/>
    <col min="2" max="2" width="23.42578125" style="8" bestFit="1" customWidth="1"/>
    <col min="3" max="3" width="11.7109375" style="400" customWidth="1"/>
    <col min="4" max="4" width="11.5703125" style="343" customWidth="1"/>
    <col min="5" max="5" width="11.42578125" style="343" customWidth="1"/>
    <col min="6" max="6" width="31.140625" style="316" customWidth="1"/>
    <col min="7" max="7" width="11.5703125" style="8" customWidth="1"/>
    <col min="8" max="8" width="17.5703125" style="8"/>
    <col min="9" max="9" width="10.5703125" style="8" customWidth="1"/>
    <col min="10" max="10" width="12.42578125" style="8" customWidth="1"/>
    <col min="11" max="11" width="12.85546875" style="8" customWidth="1"/>
    <col min="12" max="16384" width="17.5703125" style="8"/>
  </cols>
  <sheetData>
    <row r="1" spans="1:7" ht="24" customHeight="1" x14ac:dyDescent="0.25">
      <c r="A1" s="208" t="s">
        <v>2215</v>
      </c>
      <c r="B1" s="208"/>
      <c r="C1" s="208"/>
      <c r="D1" s="208"/>
      <c r="E1" s="208"/>
      <c r="F1" s="208"/>
      <c r="G1" s="208"/>
    </row>
    <row r="2" spans="1:7" ht="19.5" customHeight="1" x14ac:dyDescent="0.25">
      <c r="A2" s="209" t="s">
        <v>2216</v>
      </c>
      <c r="B2" s="209"/>
      <c r="C2" s="209"/>
      <c r="D2" s="209"/>
      <c r="E2" s="209"/>
      <c r="F2" s="209"/>
      <c r="G2" s="209"/>
    </row>
    <row r="3" spans="1:7" ht="19.5" customHeight="1" x14ac:dyDescent="0.25">
      <c r="A3" s="205" t="s">
        <v>0</v>
      </c>
      <c r="B3" s="205" t="s">
        <v>1</v>
      </c>
      <c r="C3" s="423" t="s">
        <v>2</v>
      </c>
      <c r="D3" s="423" t="s">
        <v>3</v>
      </c>
      <c r="E3" s="424" t="s">
        <v>4</v>
      </c>
      <c r="F3" s="318" t="s">
        <v>5</v>
      </c>
      <c r="G3" s="120" t="s">
        <v>6</v>
      </c>
    </row>
    <row r="4" spans="1:7" ht="19.5" customHeight="1" x14ac:dyDescent="0.25">
      <c r="A4" s="210"/>
      <c r="B4" s="210"/>
      <c r="C4" s="421" t="s">
        <v>7</v>
      </c>
      <c r="D4" s="421" t="s">
        <v>8</v>
      </c>
      <c r="E4" s="422" t="s">
        <v>9</v>
      </c>
      <c r="F4" s="319"/>
      <c r="G4" s="211"/>
    </row>
    <row r="5" spans="1:7" ht="17.25" customHeight="1" x14ac:dyDescent="0.25">
      <c r="A5" s="241" t="s">
        <v>314</v>
      </c>
      <c r="B5" s="50" t="s">
        <v>46</v>
      </c>
      <c r="C5" s="379">
        <v>2140</v>
      </c>
      <c r="D5" s="301">
        <v>2224</v>
      </c>
      <c r="E5" s="301">
        <v>4364</v>
      </c>
      <c r="F5" s="24" t="s">
        <v>47</v>
      </c>
      <c r="G5" s="242" t="s">
        <v>315</v>
      </c>
    </row>
    <row r="6" spans="1:7" ht="17.25" customHeight="1" x14ac:dyDescent="0.25">
      <c r="A6" s="241"/>
      <c r="B6" s="50" t="s">
        <v>316</v>
      </c>
      <c r="C6" s="379">
        <v>1311</v>
      </c>
      <c r="D6" s="301">
        <v>1226</v>
      </c>
      <c r="E6" s="301">
        <v>2537</v>
      </c>
      <c r="F6" s="24" t="s">
        <v>317</v>
      </c>
      <c r="G6" s="242"/>
    </row>
    <row r="7" spans="1:7" ht="17.25" customHeight="1" x14ac:dyDescent="0.25">
      <c r="A7" s="241"/>
      <c r="B7" s="50" t="s">
        <v>318</v>
      </c>
      <c r="C7" s="379">
        <v>1301</v>
      </c>
      <c r="D7" s="301">
        <v>1147</v>
      </c>
      <c r="E7" s="301">
        <v>2448</v>
      </c>
      <c r="F7" s="24" t="s">
        <v>319</v>
      </c>
      <c r="G7" s="242"/>
    </row>
    <row r="8" spans="1:7" ht="17.25" customHeight="1" x14ac:dyDescent="0.25">
      <c r="A8" s="241"/>
      <c r="B8" s="50" t="s">
        <v>320</v>
      </c>
      <c r="C8" s="379">
        <v>939</v>
      </c>
      <c r="D8" s="301">
        <v>937</v>
      </c>
      <c r="E8" s="301">
        <v>1876</v>
      </c>
      <c r="F8" s="24" t="s">
        <v>321</v>
      </c>
      <c r="G8" s="242"/>
    </row>
    <row r="9" spans="1:7" ht="17.25" customHeight="1" x14ac:dyDescent="0.25">
      <c r="A9" s="241"/>
      <c r="B9" s="50" t="s">
        <v>322</v>
      </c>
      <c r="C9" s="379">
        <v>1121</v>
      </c>
      <c r="D9" s="301">
        <v>1123</v>
      </c>
      <c r="E9" s="301">
        <v>2244</v>
      </c>
      <c r="F9" s="24" t="s">
        <v>323</v>
      </c>
      <c r="G9" s="242"/>
    </row>
    <row r="10" spans="1:7" ht="17.25" customHeight="1" x14ac:dyDescent="0.25">
      <c r="A10" s="241"/>
      <c r="B10" s="50" t="s">
        <v>324</v>
      </c>
      <c r="C10" s="379">
        <v>1157</v>
      </c>
      <c r="D10" s="301">
        <v>1119</v>
      </c>
      <c r="E10" s="301">
        <v>2276</v>
      </c>
      <c r="F10" s="24" t="s">
        <v>325</v>
      </c>
      <c r="G10" s="242"/>
    </row>
    <row r="11" spans="1:7" ht="17.25" customHeight="1" x14ac:dyDescent="0.25">
      <c r="A11" s="241"/>
      <c r="B11" s="50" t="s">
        <v>335</v>
      </c>
      <c r="C11" s="391">
        <v>1764</v>
      </c>
      <c r="D11" s="333">
        <v>1594</v>
      </c>
      <c r="E11" s="333">
        <v>3358</v>
      </c>
      <c r="F11" s="24" t="s">
        <v>336</v>
      </c>
      <c r="G11" s="242"/>
    </row>
    <row r="12" spans="1:7" ht="17.25" customHeight="1" x14ac:dyDescent="0.25">
      <c r="A12" s="241"/>
      <c r="B12" s="50" t="s">
        <v>326</v>
      </c>
      <c r="C12" s="391">
        <v>406</v>
      </c>
      <c r="D12" s="333">
        <v>379</v>
      </c>
      <c r="E12" s="333">
        <v>785</v>
      </c>
      <c r="F12" s="24" t="s">
        <v>327</v>
      </c>
      <c r="G12" s="242"/>
    </row>
    <row r="13" spans="1:7" ht="17.25" customHeight="1" x14ac:dyDescent="0.25">
      <c r="A13" s="241"/>
      <c r="B13" s="50" t="s">
        <v>328</v>
      </c>
      <c r="C13" s="391">
        <v>426</v>
      </c>
      <c r="D13" s="333">
        <v>418</v>
      </c>
      <c r="E13" s="333">
        <v>844</v>
      </c>
      <c r="F13" s="24" t="s">
        <v>329</v>
      </c>
      <c r="G13" s="242"/>
    </row>
    <row r="14" spans="1:7" ht="17.25" customHeight="1" x14ac:dyDescent="0.25">
      <c r="A14" s="241"/>
      <c r="B14" s="50" t="s">
        <v>2087</v>
      </c>
      <c r="C14" s="391">
        <v>219</v>
      </c>
      <c r="D14" s="333">
        <v>150</v>
      </c>
      <c r="E14" s="333">
        <v>369</v>
      </c>
      <c r="F14" s="24" t="s">
        <v>2175</v>
      </c>
      <c r="G14" s="242"/>
    </row>
    <row r="15" spans="1:7" ht="17.25" customHeight="1" x14ac:dyDescent="0.25">
      <c r="A15" s="241"/>
      <c r="B15" s="50" t="s">
        <v>332</v>
      </c>
      <c r="C15" s="391">
        <v>2140</v>
      </c>
      <c r="D15" s="333">
        <v>2066</v>
      </c>
      <c r="E15" s="333">
        <v>4206</v>
      </c>
      <c r="F15" s="24" t="s">
        <v>333</v>
      </c>
      <c r="G15" s="242"/>
    </row>
    <row r="16" spans="1:7" ht="17.25" customHeight="1" x14ac:dyDescent="0.25">
      <c r="A16" s="241"/>
      <c r="B16" s="50" t="s">
        <v>330</v>
      </c>
      <c r="C16" s="391">
        <v>75761</v>
      </c>
      <c r="D16" s="333">
        <v>69492</v>
      </c>
      <c r="E16" s="333">
        <v>145253</v>
      </c>
      <c r="F16" s="24" t="s">
        <v>331</v>
      </c>
      <c r="G16" s="242"/>
    </row>
    <row r="17" spans="1:7" ht="17.25" customHeight="1" x14ac:dyDescent="0.25">
      <c r="A17" s="241"/>
      <c r="B17" s="50" t="s">
        <v>530</v>
      </c>
      <c r="C17" s="391">
        <v>1095</v>
      </c>
      <c r="D17" s="333">
        <v>722</v>
      </c>
      <c r="E17" s="333">
        <v>1817</v>
      </c>
      <c r="F17" s="24" t="s">
        <v>531</v>
      </c>
      <c r="G17" s="242"/>
    </row>
    <row r="18" spans="1:7" ht="17.25" customHeight="1" thickBot="1" x14ac:dyDescent="0.3">
      <c r="A18" s="238" t="s">
        <v>54</v>
      </c>
      <c r="B18" s="238"/>
      <c r="C18" s="389">
        <f>SUM(C5:C17)</f>
        <v>89780</v>
      </c>
      <c r="D18" s="331">
        <f t="shared" ref="D18:E18" si="0">SUM(D5:D17)</f>
        <v>82597</v>
      </c>
      <c r="E18" s="331">
        <f t="shared" si="0"/>
        <v>172377</v>
      </c>
      <c r="F18" s="237" t="s">
        <v>55</v>
      </c>
      <c r="G18" s="237"/>
    </row>
    <row r="19" spans="1:7" ht="17.25" customHeight="1" thickTop="1" x14ac:dyDescent="0.25">
      <c r="A19" s="241" t="s">
        <v>334</v>
      </c>
      <c r="B19" s="50" t="s">
        <v>340</v>
      </c>
      <c r="C19" s="391">
        <v>3576</v>
      </c>
      <c r="D19" s="333">
        <v>3492</v>
      </c>
      <c r="E19" s="333">
        <v>7068</v>
      </c>
      <c r="F19" s="24" t="s">
        <v>341</v>
      </c>
      <c r="G19" s="242" t="s">
        <v>337</v>
      </c>
    </row>
    <row r="20" spans="1:7" ht="17.25" customHeight="1" x14ac:dyDescent="0.25">
      <c r="A20" s="241"/>
      <c r="B20" s="50" t="s">
        <v>342</v>
      </c>
      <c r="C20" s="391">
        <v>3462</v>
      </c>
      <c r="D20" s="333">
        <v>3300</v>
      </c>
      <c r="E20" s="333">
        <v>6762</v>
      </c>
      <c r="F20" s="24" t="s">
        <v>343</v>
      </c>
      <c r="G20" s="242"/>
    </row>
    <row r="21" spans="1:7" ht="17.25" customHeight="1" x14ac:dyDescent="0.25">
      <c r="A21" s="241"/>
      <c r="B21" s="50" t="s">
        <v>344</v>
      </c>
      <c r="C21" s="391">
        <v>171</v>
      </c>
      <c r="D21" s="333">
        <v>188</v>
      </c>
      <c r="E21" s="333">
        <v>359</v>
      </c>
      <c r="F21" s="24" t="s">
        <v>345</v>
      </c>
      <c r="G21" s="242"/>
    </row>
    <row r="22" spans="1:7" ht="17.25" customHeight="1" x14ac:dyDescent="0.25">
      <c r="A22" s="241"/>
      <c r="B22" s="50" t="s">
        <v>346</v>
      </c>
      <c r="C22" s="391">
        <v>1273</v>
      </c>
      <c r="D22" s="333">
        <v>1032</v>
      </c>
      <c r="E22" s="333">
        <v>2305</v>
      </c>
      <c r="F22" s="24" t="s">
        <v>347</v>
      </c>
      <c r="G22" s="242"/>
    </row>
    <row r="23" spans="1:7" ht="17.25" customHeight="1" x14ac:dyDescent="0.25">
      <c r="A23" s="241"/>
      <c r="B23" s="50" t="s">
        <v>348</v>
      </c>
      <c r="C23" s="391">
        <v>55</v>
      </c>
      <c r="D23" s="333">
        <v>46</v>
      </c>
      <c r="E23" s="333">
        <v>101</v>
      </c>
      <c r="F23" s="24" t="s">
        <v>349</v>
      </c>
      <c r="G23" s="242"/>
    </row>
    <row r="24" spans="1:7" ht="17.25" customHeight="1" x14ac:dyDescent="0.25">
      <c r="A24" s="241"/>
      <c r="B24" s="50" t="s">
        <v>350</v>
      </c>
      <c r="C24" s="391">
        <v>782</v>
      </c>
      <c r="D24" s="333">
        <v>742</v>
      </c>
      <c r="E24" s="333">
        <v>1524</v>
      </c>
      <c r="F24" s="24" t="s">
        <v>351</v>
      </c>
      <c r="G24" s="242"/>
    </row>
    <row r="25" spans="1:7" ht="17.25" customHeight="1" x14ac:dyDescent="0.25">
      <c r="A25" s="241"/>
      <c r="B25" s="50" t="s">
        <v>352</v>
      </c>
      <c r="C25" s="391">
        <v>601</v>
      </c>
      <c r="D25" s="333">
        <v>579</v>
      </c>
      <c r="E25" s="333">
        <v>1180</v>
      </c>
      <c r="F25" s="24" t="s">
        <v>353</v>
      </c>
      <c r="G25" s="242"/>
    </row>
    <row r="26" spans="1:7" ht="17.25" customHeight="1" x14ac:dyDescent="0.25">
      <c r="A26" s="241"/>
      <c r="B26" s="50" t="s">
        <v>354</v>
      </c>
      <c r="C26" s="391">
        <v>139</v>
      </c>
      <c r="D26" s="333">
        <v>123</v>
      </c>
      <c r="E26" s="333">
        <v>262</v>
      </c>
      <c r="F26" s="24" t="s">
        <v>355</v>
      </c>
      <c r="G26" s="242"/>
    </row>
    <row r="27" spans="1:7" ht="17.25" customHeight="1" x14ac:dyDescent="0.25">
      <c r="A27" s="241"/>
      <c r="B27" s="50" t="s">
        <v>356</v>
      </c>
      <c r="C27" s="391">
        <v>564</v>
      </c>
      <c r="D27" s="333">
        <v>476</v>
      </c>
      <c r="E27" s="333">
        <v>1040</v>
      </c>
      <c r="F27" s="24" t="s">
        <v>357</v>
      </c>
      <c r="G27" s="242"/>
    </row>
    <row r="28" spans="1:7" ht="17.25" customHeight="1" x14ac:dyDescent="0.25">
      <c r="A28" s="241"/>
      <c r="B28" s="50" t="s">
        <v>358</v>
      </c>
      <c r="C28" s="391">
        <v>477</v>
      </c>
      <c r="D28" s="333">
        <v>442</v>
      </c>
      <c r="E28" s="333">
        <v>919</v>
      </c>
      <c r="F28" s="24" t="s">
        <v>359</v>
      </c>
      <c r="G28" s="250"/>
    </row>
    <row r="29" spans="1:7" ht="17.25" customHeight="1" x14ac:dyDescent="0.25">
      <c r="A29" s="241"/>
      <c r="B29" s="50" t="s">
        <v>360</v>
      </c>
      <c r="C29" s="391">
        <v>441</v>
      </c>
      <c r="D29" s="333">
        <v>428</v>
      </c>
      <c r="E29" s="333">
        <v>869</v>
      </c>
      <c r="F29" s="24" t="s">
        <v>361</v>
      </c>
      <c r="G29" s="242"/>
    </row>
    <row r="30" spans="1:7" ht="17.25" customHeight="1" x14ac:dyDescent="0.25">
      <c r="A30" s="241"/>
      <c r="B30" s="50" t="s">
        <v>362</v>
      </c>
      <c r="C30" s="391">
        <v>280</v>
      </c>
      <c r="D30" s="333">
        <v>210</v>
      </c>
      <c r="E30" s="333">
        <v>490</v>
      </c>
      <c r="F30" s="24" t="s">
        <v>363</v>
      </c>
      <c r="G30" s="242"/>
    </row>
    <row r="31" spans="1:7" ht="17.25" customHeight="1" x14ac:dyDescent="0.25">
      <c r="A31" s="241"/>
      <c r="B31" s="50" t="s">
        <v>364</v>
      </c>
      <c r="C31" s="391">
        <v>1004</v>
      </c>
      <c r="D31" s="333">
        <v>986</v>
      </c>
      <c r="E31" s="333">
        <v>1990</v>
      </c>
      <c r="F31" s="24" t="s">
        <v>365</v>
      </c>
      <c r="G31" s="242"/>
    </row>
    <row r="32" spans="1:7" ht="17.25" customHeight="1" x14ac:dyDescent="0.25">
      <c r="A32" s="241"/>
      <c r="B32" s="50" t="s">
        <v>366</v>
      </c>
      <c r="C32" s="391">
        <v>594</v>
      </c>
      <c r="D32" s="333">
        <v>470</v>
      </c>
      <c r="E32" s="333">
        <v>1064</v>
      </c>
      <c r="F32" s="24" t="s">
        <v>367</v>
      </c>
      <c r="G32" s="242"/>
    </row>
    <row r="33" spans="1:7" ht="17.25" customHeight="1" x14ac:dyDescent="0.25">
      <c r="A33" s="241"/>
      <c r="B33" s="50" t="s">
        <v>368</v>
      </c>
      <c r="C33" s="391">
        <v>318</v>
      </c>
      <c r="D33" s="333">
        <v>291</v>
      </c>
      <c r="E33" s="333">
        <v>609</v>
      </c>
      <c r="F33" s="24" t="s">
        <v>369</v>
      </c>
      <c r="G33" s="242"/>
    </row>
    <row r="34" spans="1:7" ht="17.25" customHeight="1" x14ac:dyDescent="0.25">
      <c r="A34" s="241"/>
      <c r="B34" s="50" t="s">
        <v>370</v>
      </c>
      <c r="C34" s="391">
        <v>63</v>
      </c>
      <c r="D34" s="333">
        <v>65</v>
      </c>
      <c r="E34" s="333">
        <v>128</v>
      </c>
      <c r="F34" s="24" t="s">
        <v>371</v>
      </c>
      <c r="G34" s="242"/>
    </row>
    <row r="35" spans="1:7" ht="17.25" customHeight="1" x14ac:dyDescent="0.25">
      <c r="A35" s="241"/>
      <c r="B35" s="50" t="s">
        <v>372</v>
      </c>
      <c r="C35" s="391">
        <v>349</v>
      </c>
      <c r="D35" s="333">
        <v>347</v>
      </c>
      <c r="E35" s="333">
        <v>696</v>
      </c>
      <c r="F35" s="24" t="s">
        <v>373</v>
      </c>
      <c r="G35" s="242"/>
    </row>
    <row r="36" spans="1:7" ht="17.25" customHeight="1" x14ac:dyDescent="0.25">
      <c r="A36" s="241"/>
      <c r="B36" s="50" t="s">
        <v>374</v>
      </c>
      <c r="C36" s="391">
        <v>1004</v>
      </c>
      <c r="D36" s="333">
        <v>939</v>
      </c>
      <c r="E36" s="333">
        <v>1943</v>
      </c>
      <c r="F36" s="24" t="s">
        <v>375</v>
      </c>
      <c r="G36" s="242"/>
    </row>
    <row r="37" spans="1:7" ht="17.25" customHeight="1" x14ac:dyDescent="0.25">
      <c r="A37" s="241"/>
      <c r="B37" s="50" t="s">
        <v>376</v>
      </c>
      <c r="C37" s="391">
        <v>132</v>
      </c>
      <c r="D37" s="333">
        <v>64</v>
      </c>
      <c r="E37" s="333">
        <v>196</v>
      </c>
      <c r="F37" s="24" t="s">
        <v>377</v>
      </c>
      <c r="G37" s="242"/>
    </row>
    <row r="38" spans="1:7" ht="17.25" customHeight="1" x14ac:dyDescent="0.25">
      <c r="A38" s="241"/>
      <c r="B38" s="50" t="s">
        <v>378</v>
      </c>
      <c r="C38" s="391">
        <v>94</v>
      </c>
      <c r="D38" s="333">
        <v>100</v>
      </c>
      <c r="E38" s="333">
        <v>194</v>
      </c>
      <c r="F38" s="24" t="s">
        <v>379</v>
      </c>
      <c r="G38" s="242"/>
    </row>
    <row r="39" spans="1:7" ht="17.25" customHeight="1" x14ac:dyDescent="0.25">
      <c r="A39" s="241"/>
      <c r="B39" s="50" t="s">
        <v>380</v>
      </c>
      <c r="C39" s="391">
        <v>37</v>
      </c>
      <c r="D39" s="333">
        <v>17</v>
      </c>
      <c r="E39" s="333">
        <v>54</v>
      </c>
      <c r="F39" s="24" t="s">
        <v>381</v>
      </c>
      <c r="G39" s="242"/>
    </row>
    <row r="40" spans="1:7" ht="17.25" customHeight="1" x14ac:dyDescent="0.25">
      <c r="A40" s="241"/>
      <c r="B40" s="50" t="s">
        <v>382</v>
      </c>
      <c r="C40" s="391">
        <v>108</v>
      </c>
      <c r="D40" s="333">
        <v>111</v>
      </c>
      <c r="E40" s="333">
        <v>219</v>
      </c>
      <c r="F40" s="24" t="s">
        <v>383</v>
      </c>
      <c r="G40" s="242"/>
    </row>
    <row r="41" spans="1:7" ht="17.25" customHeight="1" x14ac:dyDescent="0.25">
      <c r="A41" s="241"/>
      <c r="B41" s="50" t="s">
        <v>384</v>
      </c>
      <c r="C41" s="391">
        <v>67</v>
      </c>
      <c r="D41" s="333">
        <v>50</v>
      </c>
      <c r="E41" s="333">
        <v>117</v>
      </c>
      <c r="F41" s="24" t="s">
        <v>385</v>
      </c>
      <c r="G41" s="242"/>
    </row>
    <row r="42" spans="1:7" ht="19.5" customHeight="1" x14ac:dyDescent="0.25">
      <c r="A42" s="241"/>
      <c r="B42" s="50" t="s">
        <v>386</v>
      </c>
      <c r="C42" s="391">
        <v>77</v>
      </c>
      <c r="D42" s="333">
        <v>29</v>
      </c>
      <c r="E42" s="333">
        <v>106</v>
      </c>
      <c r="F42" s="24" t="s">
        <v>387</v>
      </c>
      <c r="G42" s="242"/>
    </row>
    <row r="43" spans="1:7" ht="19.5" customHeight="1" x14ac:dyDescent="0.25">
      <c r="A43" s="241"/>
      <c r="B43" s="50" t="s">
        <v>388</v>
      </c>
      <c r="C43" s="391">
        <v>780</v>
      </c>
      <c r="D43" s="333">
        <v>783</v>
      </c>
      <c r="E43" s="333">
        <v>1563</v>
      </c>
      <c r="F43" s="24" t="s">
        <v>389</v>
      </c>
      <c r="G43" s="242"/>
    </row>
    <row r="44" spans="1:7" ht="19.5" customHeight="1" x14ac:dyDescent="0.25">
      <c r="A44" s="241"/>
      <c r="B44" s="50" t="s">
        <v>390</v>
      </c>
      <c r="C44" s="391">
        <v>512</v>
      </c>
      <c r="D44" s="333">
        <v>445</v>
      </c>
      <c r="E44" s="333">
        <v>957</v>
      </c>
      <c r="F44" s="24" t="s">
        <v>391</v>
      </c>
      <c r="G44" s="242"/>
    </row>
    <row r="45" spans="1:7" ht="19.5" customHeight="1" thickBot="1" x14ac:dyDescent="0.3">
      <c r="A45" s="238" t="s">
        <v>54</v>
      </c>
      <c r="B45" s="238"/>
      <c r="C45" s="389">
        <f>SUM(C19:C44)</f>
        <v>16960</v>
      </c>
      <c r="D45" s="331">
        <f t="shared" ref="D45:E45" si="1">SUM(D19:D44)</f>
        <v>15755</v>
      </c>
      <c r="E45" s="331">
        <f t="shared" si="1"/>
        <v>32715</v>
      </c>
      <c r="F45" s="237" t="s">
        <v>55</v>
      </c>
      <c r="G45" s="237"/>
    </row>
    <row r="46" spans="1:7" ht="19.5" customHeight="1" thickTop="1" x14ac:dyDescent="0.25">
      <c r="A46" s="241" t="s">
        <v>394</v>
      </c>
      <c r="B46" s="50" t="s">
        <v>395</v>
      </c>
      <c r="C46" s="391">
        <v>11088</v>
      </c>
      <c r="D46" s="333">
        <v>10343</v>
      </c>
      <c r="E46" s="333">
        <v>21431</v>
      </c>
      <c r="F46" s="24" t="s">
        <v>396</v>
      </c>
      <c r="G46" s="242" t="s">
        <v>397</v>
      </c>
    </row>
    <row r="47" spans="1:7" ht="19.5" customHeight="1" x14ac:dyDescent="0.25">
      <c r="A47" s="241"/>
      <c r="B47" s="50" t="s">
        <v>398</v>
      </c>
      <c r="C47" s="391">
        <v>1979</v>
      </c>
      <c r="D47" s="333">
        <v>1781</v>
      </c>
      <c r="E47" s="333">
        <v>3760</v>
      </c>
      <c r="F47" s="24" t="s">
        <v>399</v>
      </c>
      <c r="G47" s="242"/>
    </row>
    <row r="48" spans="1:7" ht="19.5" customHeight="1" x14ac:dyDescent="0.25">
      <c r="A48" s="241"/>
      <c r="B48" s="50" t="s">
        <v>400</v>
      </c>
      <c r="C48" s="391">
        <v>1078</v>
      </c>
      <c r="D48" s="333">
        <v>924</v>
      </c>
      <c r="E48" s="333">
        <v>2002</v>
      </c>
      <c r="F48" s="24" t="s">
        <v>401</v>
      </c>
      <c r="G48" s="242"/>
    </row>
    <row r="49" spans="1:7" ht="34.5" customHeight="1" x14ac:dyDescent="0.25">
      <c r="A49" s="241"/>
      <c r="B49" s="51" t="s">
        <v>402</v>
      </c>
      <c r="C49" s="391">
        <v>3725</v>
      </c>
      <c r="D49" s="333">
        <v>3260</v>
      </c>
      <c r="E49" s="333">
        <v>6985</v>
      </c>
      <c r="F49" s="24" t="s">
        <v>403</v>
      </c>
      <c r="G49" s="242"/>
    </row>
    <row r="50" spans="1:7" ht="19.5" customHeight="1" x14ac:dyDescent="0.25">
      <c r="A50" s="241"/>
      <c r="B50" s="50" t="s">
        <v>404</v>
      </c>
      <c r="C50" s="391">
        <v>2359</v>
      </c>
      <c r="D50" s="333">
        <v>1988</v>
      </c>
      <c r="E50" s="333">
        <v>4347</v>
      </c>
      <c r="F50" s="24" t="s">
        <v>405</v>
      </c>
      <c r="G50" s="242"/>
    </row>
    <row r="51" spans="1:7" ht="19.5" customHeight="1" x14ac:dyDescent="0.25">
      <c r="A51" s="254"/>
      <c r="B51" s="74" t="s">
        <v>406</v>
      </c>
      <c r="C51" s="401">
        <v>756</v>
      </c>
      <c r="D51" s="344">
        <v>730</v>
      </c>
      <c r="E51" s="344">
        <v>1486</v>
      </c>
      <c r="F51" s="97" t="s">
        <v>407</v>
      </c>
      <c r="G51" s="256"/>
    </row>
    <row r="52" spans="1:7" ht="19.5" customHeight="1" x14ac:dyDescent="0.25">
      <c r="A52" s="255" t="s">
        <v>394</v>
      </c>
      <c r="B52" s="73" t="s">
        <v>408</v>
      </c>
      <c r="C52" s="402">
        <v>382</v>
      </c>
      <c r="D52" s="345">
        <v>409</v>
      </c>
      <c r="E52" s="345">
        <v>791</v>
      </c>
      <c r="F52" s="98" t="s">
        <v>409</v>
      </c>
      <c r="G52" s="257" t="s">
        <v>397</v>
      </c>
    </row>
    <row r="53" spans="1:7" ht="19.5" customHeight="1" x14ac:dyDescent="0.25">
      <c r="A53" s="241"/>
      <c r="B53" s="50" t="s">
        <v>410</v>
      </c>
      <c r="C53" s="391">
        <v>239</v>
      </c>
      <c r="D53" s="333">
        <v>159</v>
      </c>
      <c r="E53" s="333">
        <v>398</v>
      </c>
      <c r="F53" s="24" t="s">
        <v>411</v>
      </c>
      <c r="G53" s="242"/>
    </row>
    <row r="54" spans="1:7" ht="19.5" customHeight="1" x14ac:dyDescent="0.25">
      <c r="A54" s="241"/>
      <c r="B54" s="50" t="s">
        <v>412</v>
      </c>
      <c r="C54" s="391">
        <v>632</v>
      </c>
      <c r="D54" s="333">
        <v>201</v>
      </c>
      <c r="E54" s="333">
        <v>833</v>
      </c>
      <c r="F54" s="24" t="s">
        <v>413</v>
      </c>
      <c r="G54" s="242"/>
    </row>
    <row r="55" spans="1:7" ht="19.5" customHeight="1" x14ac:dyDescent="0.25">
      <c r="A55" s="241"/>
      <c r="B55" s="50" t="s">
        <v>414</v>
      </c>
      <c r="C55" s="391">
        <v>480</v>
      </c>
      <c r="D55" s="333">
        <v>265</v>
      </c>
      <c r="E55" s="333">
        <v>745</v>
      </c>
      <c r="F55" s="24" t="s">
        <v>415</v>
      </c>
      <c r="G55" s="242"/>
    </row>
    <row r="56" spans="1:7" ht="19.5" customHeight="1" x14ac:dyDescent="0.25">
      <c r="A56" s="241"/>
      <c r="B56" s="50" t="s">
        <v>416</v>
      </c>
      <c r="C56" s="391">
        <v>214</v>
      </c>
      <c r="D56" s="333">
        <v>236</v>
      </c>
      <c r="E56" s="333">
        <v>450</v>
      </c>
      <c r="F56" s="24" t="s">
        <v>417</v>
      </c>
      <c r="G56" s="242"/>
    </row>
    <row r="57" spans="1:7" ht="19.5" customHeight="1" x14ac:dyDescent="0.25">
      <c r="A57" s="241"/>
      <c r="B57" s="50" t="s">
        <v>418</v>
      </c>
      <c r="C57" s="391">
        <v>29</v>
      </c>
      <c r="D57" s="333">
        <v>8</v>
      </c>
      <c r="E57" s="333">
        <v>37</v>
      </c>
      <c r="F57" s="24" t="s">
        <v>419</v>
      </c>
      <c r="G57" s="242"/>
    </row>
    <row r="58" spans="1:7" ht="19.5" customHeight="1" x14ac:dyDescent="0.25">
      <c r="A58" s="241"/>
      <c r="B58" s="50" t="s">
        <v>420</v>
      </c>
      <c r="C58" s="391">
        <v>349</v>
      </c>
      <c r="D58" s="333">
        <v>317</v>
      </c>
      <c r="E58" s="333">
        <v>666</v>
      </c>
      <c r="F58" s="24" t="s">
        <v>421</v>
      </c>
      <c r="G58" s="242"/>
    </row>
    <row r="59" spans="1:7" ht="19.5" customHeight="1" x14ac:dyDescent="0.25">
      <c r="A59" s="241"/>
      <c r="B59" s="50" t="s">
        <v>422</v>
      </c>
      <c r="C59" s="391">
        <v>548</v>
      </c>
      <c r="D59" s="333">
        <v>528</v>
      </c>
      <c r="E59" s="333">
        <v>1076</v>
      </c>
      <c r="F59" s="24" t="s">
        <v>423</v>
      </c>
      <c r="G59" s="242"/>
    </row>
    <row r="60" spans="1:7" ht="19.5" customHeight="1" x14ac:dyDescent="0.25">
      <c r="A60" s="241"/>
      <c r="B60" s="50" t="s">
        <v>424</v>
      </c>
      <c r="C60" s="391">
        <v>376</v>
      </c>
      <c r="D60" s="333">
        <v>322</v>
      </c>
      <c r="E60" s="333">
        <v>698</v>
      </c>
      <c r="F60" s="24" t="s">
        <v>425</v>
      </c>
      <c r="G60" s="242"/>
    </row>
    <row r="61" spans="1:7" ht="19.5" customHeight="1" x14ac:dyDescent="0.25">
      <c r="A61" s="241"/>
      <c r="B61" s="50" t="s">
        <v>426</v>
      </c>
      <c r="C61" s="391">
        <v>159</v>
      </c>
      <c r="D61" s="333">
        <v>36</v>
      </c>
      <c r="E61" s="333">
        <v>195</v>
      </c>
      <c r="F61" s="24" t="s">
        <v>427</v>
      </c>
      <c r="G61" s="242"/>
    </row>
    <row r="62" spans="1:7" ht="19.5" customHeight="1" x14ac:dyDescent="0.25">
      <c r="A62" s="254"/>
      <c r="B62" s="75" t="s">
        <v>338</v>
      </c>
      <c r="C62" s="401">
        <v>1527</v>
      </c>
      <c r="D62" s="344">
        <v>1353</v>
      </c>
      <c r="E62" s="344">
        <v>2880</v>
      </c>
      <c r="F62" s="97" t="s">
        <v>339</v>
      </c>
      <c r="G62" s="256"/>
    </row>
    <row r="63" spans="1:7" ht="19.5" customHeight="1" thickBot="1" x14ac:dyDescent="0.3">
      <c r="A63" s="238" t="s">
        <v>54</v>
      </c>
      <c r="B63" s="238"/>
      <c r="C63" s="389">
        <f>SUM(C46:C62)</f>
        <v>25920</v>
      </c>
      <c r="D63" s="331">
        <f t="shared" ref="D63:E63" si="2">SUM(D46:D62)</f>
        <v>22860</v>
      </c>
      <c r="E63" s="331">
        <f t="shared" si="2"/>
        <v>48780</v>
      </c>
      <c r="F63" s="237" t="s">
        <v>55</v>
      </c>
      <c r="G63" s="237"/>
    </row>
    <row r="64" spans="1:7" ht="19.5" customHeight="1" thickTop="1" x14ac:dyDescent="0.25">
      <c r="A64" s="241" t="s">
        <v>428</v>
      </c>
      <c r="B64" s="50" t="s">
        <v>429</v>
      </c>
      <c r="C64" s="391">
        <v>8999</v>
      </c>
      <c r="D64" s="333">
        <v>9299</v>
      </c>
      <c r="E64" s="333">
        <v>18298</v>
      </c>
      <c r="F64" s="24" t="s">
        <v>430</v>
      </c>
      <c r="G64" s="251" t="s">
        <v>431</v>
      </c>
    </row>
    <row r="65" spans="1:7" ht="19.5" customHeight="1" x14ac:dyDescent="0.25">
      <c r="A65" s="241"/>
      <c r="B65" s="50" t="s">
        <v>432</v>
      </c>
      <c r="C65" s="391">
        <v>2368</v>
      </c>
      <c r="D65" s="333">
        <v>2378</v>
      </c>
      <c r="E65" s="333">
        <v>4746</v>
      </c>
      <c r="F65" s="24" t="s">
        <v>433</v>
      </c>
      <c r="G65" s="251"/>
    </row>
    <row r="66" spans="1:7" ht="19.5" customHeight="1" x14ac:dyDescent="0.25">
      <c r="A66" s="241"/>
      <c r="B66" s="50" t="s">
        <v>434</v>
      </c>
      <c r="C66" s="391">
        <v>1187</v>
      </c>
      <c r="D66" s="333">
        <v>967</v>
      </c>
      <c r="E66" s="333">
        <v>2154</v>
      </c>
      <c r="F66" s="24" t="s">
        <v>435</v>
      </c>
      <c r="G66" s="251"/>
    </row>
    <row r="67" spans="1:7" ht="19.5" customHeight="1" thickBot="1" x14ac:dyDescent="0.3">
      <c r="A67" s="238" t="s">
        <v>54</v>
      </c>
      <c r="B67" s="238"/>
      <c r="C67" s="389">
        <f>SUM(C64:C66)</f>
        <v>12554</v>
      </c>
      <c r="D67" s="331">
        <f t="shared" ref="D67:E67" si="3">SUM(D64:D66)</f>
        <v>12644</v>
      </c>
      <c r="E67" s="331">
        <f t="shared" si="3"/>
        <v>25198</v>
      </c>
      <c r="F67" s="237" t="s">
        <v>55</v>
      </c>
      <c r="G67" s="237"/>
    </row>
    <row r="68" spans="1:7" ht="19.5" customHeight="1" thickTop="1" x14ac:dyDescent="0.25">
      <c r="A68" s="241" t="s">
        <v>436</v>
      </c>
      <c r="B68" s="50" t="s">
        <v>102</v>
      </c>
      <c r="C68" s="391">
        <v>3865</v>
      </c>
      <c r="D68" s="333">
        <v>3911</v>
      </c>
      <c r="E68" s="333">
        <v>7776</v>
      </c>
      <c r="F68" s="24" t="s">
        <v>103</v>
      </c>
      <c r="G68" s="242" t="s">
        <v>437</v>
      </c>
    </row>
    <row r="69" spans="1:7" ht="19.5" customHeight="1" x14ac:dyDescent="0.25">
      <c r="A69" s="241"/>
      <c r="B69" s="50" t="s">
        <v>438</v>
      </c>
      <c r="C69" s="391">
        <v>134</v>
      </c>
      <c r="D69" s="333">
        <v>49</v>
      </c>
      <c r="E69" s="333">
        <v>183</v>
      </c>
      <c r="F69" s="24" t="s">
        <v>439</v>
      </c>
      <c r="G69" s="242"/>
    </row>
    <row r="70" spans="1:7" ht="19.5" customHeight="1" x14ac:dyDescent="0.25">
      <c r="A70" s="241"/>
      <c r="B70" s="50" t="s">
        <v>440</v>
      </c>
      <c r="C70" s="391">
        <v>1740</v>
      </c>
      <c r="D70" s="333">
        <v>1765</v>
      </c>
      <c r="E70" s="333">
        <v>3505</v>
      </c>
      <c r="F70" s="24" t="s">
        <v>441</v>
      </c>
      <c r="G70" s="242"/>
    </row>
    <row r="71" spans="1:7" ht="19.5" customHeight="1" x14ac:dyDescent="0.25">
      <c r="A71" s="241"/>
      <c r="B71" s="50" t="s">
        <v>442</v>
      </c>
      <c r="C71" s="391">
        <v>8390</v>
      </c>
      <c r="D71" s="333">
        <v>8418</v>
      </c>
      <c r="E71" s="333">
        <v>16808</v>
      </c>
      <c r="F71" s="24" t="s">
        <v>443</v>
      </c>
      <c r="G71" s="242"/>
    </row>
    <row r="72" spans="1:7" ht="19.5" customHeight="1" x14ac:dyDescent="0.25">
      <c r="A72" s="241"/>
      <c r="B72" s="50" t="s">
        <v>444</v>
      </c>
      <c r="C72" s="391">
        <v>1243</v>
      </c>
      <c r="D72" s="333">
        <v>1017</v>
      </c>
      <c r="E72" s="333">
        <v>2260</v>
      </c>
      <c r="F72" s="24" t="s">
        <v>445</v>
      </c>
      <c r="G72" s="242"/>
    </row>
    <row r="73" spans="1:7" ht="19.5" customHeight="1" x14ac:dyDescent="0.25">
      <c r="A73" s="241"/>
      <c r="B73" s="50" t="s">
        <v>446</v>
      </c>
      <c r="C73" s="391">
        <v>1449</v>
      </c>
      <c r="D73" s="333">
        <v>1346</v>
      </c>
      <c r="E73" s="333">
        <v>2795</v>
      </c>
      <c r="F73" s="24" t="s">
        <v>447</v>
      </c>
      <c r="G73" s="242"/>
    </row>
    <row r="74" spans="1:7" ht="17.25" customHeight="1" x14ac:dyDescent="0.25">
      <c r="A74" s="241"/>
      <c r="B74" s="50" t="s">
        <v>448</v>
      </c>
      <c r="C74" s="391">
        <v>155</v>
      </c>
      <c r="D74" s="333">
        <v>163</v>
      </c>
      <c r="E74" s="333">
        <v>318</v>
      </c>
      <c r="F74" s="24" t="s">
        <v>449</v>
      </c>
      <c r="G74" s="242"/>
    </row>
    <row r="75" spans="1:7" ht="16.5" customHeight="1" x14ac:dyDescent="0.25">
      <c r="A75" s="241"/>
      <c r="B75" s="50" t="s">
        <v>450</v>
      </c>
      <c r="C75" s="391">
        <v>309</v>
      </c>
      <c r="D75" s="333">
        <v>318</v>
      </c>
      <c r="E75" s="333">
        <v>627</v>
      </c>
      <c r="F75" s="24" t="s">
        <v>451</v>
      </c>
      <c r="G75" s="242"/>
    </row>
    <row r="76" spans="1:7" ht="18" customHeight="1" x14ac:dyDescent="0.25">
      <c r="A76" s="241"/>
      <c r="B76" s="50" t="s">
        <v>452</v>
      </c>
      <c r="C76" s="391">
        <v>69</v>
      </c>
      <c r="D76" s="333">
        <v>59</v>
      </c>
      <c r="E76" s="333">
        <v>128</v>
      </c>
      <c r="F76" s="24" t="s">
        <v>453</v>
      </c>
      <c r="G76" s="242"/>
    </row>
    <row r="77" spans="1:7" ht="19.5" customHeight="1" thickBot="1" x14ac:dyDescent="0.3">
      <c r="A77" s="238" t="s">
        <v>54</v>
      </c>
      <c r="B77" s="238"/>
      <c r="C77" s="389">
        <f>SUM(C68:C76)</f>
        <v>17354</v>
      </c>
      <c r="D77" s="331">
        <f t="shared" ref="D77:E77" si="4">SUM(D68:D76)</f>
        <v>17046</v>
      </c>
      <c r="E77" s="331">
        <f t="shared" si="4"/>
        <v>34400</v>
      </c>
      <c r="F77" s="237" t="s">
        <v>55</v>
      </c>
      <c r="G77" s="237"/>
    </row>
    <row r="78" spans="1:7" ht="18.75" customHeight="1" thickTop="1" x14ac:dyDescent="0.25">
      <c r="A78" s="241" t="s">
        <v>454</v>
      </c>
      <c r="B78" s="50" t="s">
        <v>455</v>
      </c>
      <c r="C78" s="391">
        <v>1893</v>
      </c>
      <c r="D78" s="333">
        <v>1666</v>
      </c>
      <c r="E78" s="333">
        <v>3559</v>
      </c>
      <c r="F78" s="24" t="s">
        <v>456</v>
      </c>
      <c r="G78" s="242" t="s">
        <v>457</v>
      </c>
    </row>
    <row r="79" spans="1:7" ht="18.75" customHeight="1" x14ac:dyDescent="0.25">
      <c r="A79" s="241"/>
      <c r="B79" s="50" t="s">
        <v>458</v>
      </c>
      <c r="C79" s="391">
        <v>1050</v>
      </c>
      <c r="D79" s="333">
        <v>1071</v>
      </c>
      <c r="E79" s="333">
        <v>2121</v>
      </c>
      <c r="F79" s="24" t="s">
        <v>459</v>
      </c>
      <c r="G79" s="242"/>
    </row>
    <row r="80" spans="1:7" ht="18.75" customHeight="1" x14ac:dyDescent="0.25">
      <c r="A80" s="241"/>
      <c r="B80" s="50" t="s">
        <v>460</v>
      </c>
      <c r="C80" s="391">
        <v>818</v>
      </c>
      <c r="D80" s="333">
        <v>846</v>
      </c>
      <c r="E80" s="333">
        <v>1664</v>
      </c>
      <c r="F80" s="24" t="s">
        <v>461</v>
      </c>
      <c r="G80" s="242"/>
    </row>
    <row r="81" spans="1:7" ht="18.75" customHeight="1" x14ac:dyDescent="0.25">
      <c r="A81" s="241"/>
      <c r="B81" s="50" t="s">
        <v>462</v>
      </c>
      <c r="C81" s="391">
        <v>599</v>
      </c>
      <c r="D81" s="333">
        <v>596</v>
      </c>
      <c r="E81" s="333">
        <v>1195</v>
      </c>
      <c r="F81" s="24" t="s">
        <v>463</v>
      </c>
      <c r="G81" s="242"/>
    </row>
    <row r="82" spans="1:7" ht="19.5" customHeight="1" thickBot="1" x14ac:dyDescent="0.3">
      <c r="A82" s="238" t="s">
        <v>54</v>
      </c>
      <c r="B82" s="238"/>
      <c r="C82" s="389">
        <f>SUM(C78:C81)</f>
        <v>4360</v>
      </c>
      <c r="D82" s="331">
        <f t="shared" ref="D82:E82" si="5">SUM(D78:D81)</f>
        <v>4179</v>
      </c>
      <c r="E82" s="331">
        <f t="shared" si="5"/>
        <v>8539</v>
      </c>
      <c r="F82" s="237" t="s">
        <v>55</v>
      </c>
      <c r="G82" s="237"/>
    </row>
    <row r="83" spans="1:7" ht="16.5" thickTop="1" x14ac:dyDescent="0.25">
      <c r="A83" s="241" t="s">
        <v>464</v>
      </c>
      <c r="B83" s="50" t="s">
        <v>465</v>
      </c>
      <c r="C83" s="391">
        <v>13724</v>
      </c>
      <c r="D83" s="333">
        <v>13147</v>
      </c>
      <c r="E83" s="333">
        <v>26871</v>
      </c>
      <c r="F83" s="24" t="s">
        <v>466</v>
      </c>
      <c r="G83" s="242" t="s">
        <v>467</v>
      </c>
    </row>
    <row r="84" spans="1:7" ht="19.5" customHeight="1" x14ac:dyDescent="0.25">
      <c r="A84" s="241"/>
      <c r="B84" s="50" t="s">
        <v>468</v>
      </c>
      <c r="C84" s="391">
        <v>4777</v>
      </c>
      <c r="D84" s="333">
        <v>4472</v>
      </c>
      <c r="E84" s="333">
        <v>9249</v>
      </c>
      <c r="F84" s="24" t="s">
        <v>469</v>
      </c>
      <c r="G84" s="242"/>
    </row>
    <row r="85" spans="1:7" ht="19.5" customHeight="1" x14ac:dyDescent="0.25">
      <c r="A85" s="241"/>
      <c r="B85" s="50" t="s">
        <v>470</v>
      </c>
      <c r="C85" s="391">
        <v>5544</v>
      </c>
      <c r="D85" s="333">
        <v>5022</v>
      </c>
      <c r="E85" s="333">
        <v>10566</v>
      </c>
      <c r="F85" s="24" t="s">
        <v>471</v>
      </c>
      <c r="G85" s="242"/>
    </row>
    <row r="86" spans="1:7" ht="19.5" customHeight="1" x14ac:dyDescent="0.25">
      <c r="A86" s="241"/>
      <c r="B86" s="50" t="s">
        <v>473</v>
      </c>
      <c r="C86" s="391">
        <v>3800</v>
      </c>
      <c r="D86" s="333">
        <v>3504</v>
      </c>
      <c r="E86" s="333">
        <v>7304</v>
      </c>
      <c r="F86" s="24" t="s">
        <v>474</v>
      </c>
      <c r="G86" s="242"/>
    </row>
    <row r="87" spans="1:7" ht="19.5" customHeight="1" thickBot="1" x14ac:dyDescent="0.3">
      <c r="A87" s="238" t="s">
        <v>54</v>
      </c>
      <c r="B87" s="238"/>
      <c r="C87" s="389">
        <f>SUM(C83:C86)</f>
        <v>27845</v>
      </c>
      <c r="D87" s="331">
        <f t="shared" ref="D87:E87" si="6">SUM(D83:D86)</f>
        <v>26145</v>
      </c>
      <c r="E87" s="331">
        <f t="shared" si="6"/>
        <v>53990</v>
      </c>
      <c r="F87" s="237" t="s">
        <v>55</v>
      </c>
      <c r="G87" s="237"/>
    </row>
    <row r="88" spans="1:7" ht="15.75" customHeight="1" thickTop="1" x14ac:dyDescent="0.25">
      <c r="A88" s="241" t="s">
        <v>475</v>
      </c>
      <c r="B88" s="50" t="s">
        <v>475</v>
      </c>
      <c r="C88" s="391">
        <v>4887</v>
      </c>
      <c r="D88" s="333">
        <v>4731</v>
      </c>
      <c r="E88" s="333">
        <v>9618</v>
      </c>
      <c r="F88" s="24" t="s">
        <v>476</v>
      </c>
      <c r="G88" s="242" t="s">
        <v>476</v>
      </c>
    </row>
    <row r="89" spans="1:7" ht="15.75" customHeight="1" x14ac:dyDescent="0.25">
      <c r="A89" s="241"/>
      <c r="B89" s="50" t="s">
        <v>477</v>
      </c>
      <c r="C89" s="391">
        <v>7780</v>
      </c>
      <c r="D89" s="333">
        <v>7451</v>
      </c>
      <c r="E89" s="333">
        <v>15231</v>
      </c>
      <c r="F89" s="24" t="s">
        <v>478</v>
      </c>
      <c r="G89" s="242"/>
    </row>
    <row r="90" spans="1:7" ht="15.75" customHeight="1" x14ac:dyDescent="0.25">
      <c r="A90" s="241"/>
      <c r="B90" s="50" t="s">
        <v>479</v>
      </c>
      <c r="C90" s="391">
        <v>1299</v>
      </c>
      <c r="D90" s="333">
        <v>1278</v>
      </c>
      <c r="E90" s="333">
        <v>2577</v>
      </c>
      <c r="F90" s="24" t="s">
        <v>480</v>
      </c>
      <c r="G90" s="242"/>
    </row>
    <row r="91" spans="1:7" ht="15.75" customHeight="1" x14ac:dyDescent="0.25">
      <c r="A91" s="241"/>
      <c r="B91" s="50" t="s">
        <v>481</v>
      </c>
      <c r="C91" s="391">
        <v>1835</v>
      </c>
      <c r="D91" s="333">
        <v>1604</v>
      </c>
      <c r="E91" s="333">
        <v>3439</v>
      </c>
      <c r="F91" s="24" t="s">
        <v>482</v>
      </c>
      <c r="G91" s="242"/>
    </row>
    <row r="92" spans="1:7" ht="15.75" customHeight="1" x14ac:dyDescent="0.25">
      <c r="A92" s="241"/>
      <c r="B92" s="50" t="s">
        <v>483</v>
      </c>
      <c r="C92" s="391">
        <v>655</v>
      </c>
      <c r="D92" s="333">
        <v>699</v>
      </c>
      <c r="E92" s="333">
        <v>1354</v>
      </c>
      <c r="F92" s="24" t="s">
        <v>484</v>
      </c>
      <c r="G92" s="242"/>
    </row>
    <row r="93" spans="1:7" ht="15.75" customHeight="1" x14ac:dyDescent="0.25">
      <c r="A93" s="241"/>
      <c r="B93" s="50" t="s">
        <v>485</v>
      </c>
      <c r="C93" s="391">
        <v>211</v>
      </c>
      <c r="D93" s="333">
        <v>181</v>
      </c>
      <c r="E93" s="333">
        <v>392</v>
      </c>
      <c r="F93" s="24" t="s">
        <v>486</v>
      </c>
      <c r="G93" s="242"/>
    </row>
    <row r="94" spans="1:7" ht="15.75" customHeight="1" x14ac:dyDescent="0.25">
      <c r="A94" s="241"/>
      <c r="B94" s="50" t="s">
        <v>487</v>
      </c>
      <c r="C94" s="391">
        <v>369</v>
      </c>
      <c r="D94" s="333">
        <v>362</v>
      </c>
      <c r="E94" s="333">
        <v>731</v>
      </c>
      <c r="F94" s="24" t="s">
        <v>2183</v>
      </c>
      <c r="G94" s="242"/>
    </row>
    <row r="95" spans="1:7" ht="15.75" customHeight="1" x14ac:dyDescent="0.25">
      <c r="A95" s="241"/>
      <c r="B95" s="50" t="s">
        <v>488</v>
      </c>
      <c r="C95" s="391">
        <v>994</v>
      </c>
      <c r="D95" s="333">
        <v>965</v>
      </c>
      <c r="E95" s="333">
        <v>1959</v>
      </c>
      <c r="F95" s="24" t="s">
        <v>489</v>
      </c>
      <c r="G95" s="242"/>
    </row>
    <row r="96" spans="1:7" ht="19.5" customHeight="1" x14ac:dyDescent="0.25">
      <c r="A96" s="241"/>
      <c r="B96" s="50" t="s">
        <v>490</v>
      </c>
      <c r="C96" s="391">
        <v>380</v>
      </c>
      <c r="D96" s="333">
        <v>369</v>
      </c>
      <c r="E96" s="333">
        <v>749</v>
      </c>
      <c r="F96" s="24" t="s">
        <v>491</v>
      </c>
      <c r="G96" s="242"/>
    </row>
    <row r="97" spans="1:7" ht="19.5" customHeight="1" thickBot="1" x14ac:dyDescent="0.3">
      <c r="A97" s="238" t="s">
        <v>54</v>
      </c>
      <c r="B97" s="238"/>
      <c r="C97" s="389">
        <f>SUM(C88:C96)</f>
        <v>18410</v>
      </c>
      <c r="D97" s="331">
        <f t="shared" ref="D97:E97" si="7">SUM(D88:D96)</f>
        <v>17640</v>
      </c>
      <c r="E97" s="331">
        <f t="shared" si="7"/>
        <v>36050</v>
      </c>
      <c r="F97" s="237" t="s">
        <v>55</v>
      </c>
      <c r="G97" s="237"/>
    </row>
    <row r="98" spans="1:7" ht="19.5" customHeight="1" thickTop="1" x14ac:dyDescent="0.25">
      <c r="A98" s="241" t="s">
        <v>492</v>
      </c>
      <c r="B98" s="50" t="s">
        <v>493</v>
      </c>
      <c r="C98" s="391">
        <v>4551</v>
      </c>
      <c r="D98" s="333">
        <v>4088</v>
      </c>
      <c r="E98" s="333">
        <v>8639</v>
      </c>
      <c r="F98" s="24" t="s">
        <v>494</v>
      </c>
      <c r="G98" s="242" t="s">
        <v>495</v>
      </c>
    </row>
    <row r="99" spans="1:7" ht="19.5" customHeight="1" x14ac:dyDescent="0.25">
      <c r="A99" s="241"/>
      <c r="B99" s="50" t="s">
        <v>496</v>
      </c>
      <c r="C99" s="391">
        <v>3018</v>
      </c>
      <c r="D99" s="333">
        <v>2641</v>
      </c>
      <c r="E99" s="333">
        <v>5659</v>
      </c>
      <c r="F99" s="24" t="s">
        <v>497</v>
      </c>
      <c r="G99" s="242"/>
    </row>
    <row r="100" spans="1:7" ht="19.5" customHeight="1" x14ac:dyDescent="0.25">
      <c r="A100" s="241"/>
      <c r="B100" s="50" t="s">
        <v>498</v>
      </c>
      <c r="C100" s="391">
        <v>1415</v>
      </c>
      <c r="D100" s="333">
        <v>1278</v>
      </c>
      <c r="E100" s="333">
        <v>2693</v>
      </c>
      <c r="F100" s="24" t="s">
        <v>499</v>
      </c>
      <c r="G100" s="242"/>
    </row>
    <row r="101" spans="1:7" ht="19.5" customHeight="1" x14ac:dyDescent="0.25">
      <c r="A101" s="241"/>
      <c r="B101" s="50" t="s">
        <v>500</v>
      </c>
      <c r="C101" s="391">
        <v>1360</v>
      </c>
      <c r="D101" s="333">
        <v>1275</v>
      </c>
      <c r="E101" s="333">
        <v>2635</v>
      </c>
      <c r="F101" s="24" t="s">
        <v>501</v>
      </c>
      <c r="G101" s="242"/>
    </row>
    <row r="102" spans="1:7" ht="19.5" customHeight="1" x14ac:dyDescent="0.25">
      <c r="A102" s="241"/>
      <c r="B102" s="50" t="s">
        <v>502</v>
      </c>
      <c r="C102" s="391">
        <v>657</v>
      </c>
      <c r="D102" s="333">
        <v>681</v>
      </c>
      <c r="E102" s="333">
        <v>1338</v>
      </c>
      <c r="F102" s="24" t="s">
        <v>503</v>
      </c>
      <c r="G102" s="242"/>
    </row>
    <row r="103" spans="1:7" ht="19.5" customHeight="1" x14ac:dyDescent="0.25">
      <c r="A103" s="241"/>
      <c r="B103" s="50" t="s">
        <v>504</v>
      </c>
      <c r="C103" s="391">
        <v>406</v>
      </c>
      <c r="D103" s="333">
        <v>403</v>
      </c>
      <c r="E103" s="333">
        <v>809</v>
      </c>
      <c r="F103" s="24" t="s">
        <v>505</v>
      </c>
      <c r="G103" s="242"/>
    </row>
    <row r="104" spans="1:7" ht="19.5" customHeight="1" x14ac:dyDescent="0.25">
      <c r="A104" s="241"/>
      <c r="B104" s="50" t="s">
        <v>506</v>
      </c>
      <c r="C104" s="391">
        <v>297</v>
      </c>
      <c r="D104" s="333">
        <v>288</v>
      </c>
      <c r="E104" s="333">
        <v>585</v>
      </c>
      <c r="F104" s="24" t="s">
        <v>507</v>
      </c>
      <c r="G104" s="242"/>
    </row>
    <row r="105" spans="1:7" ht="19.5" customHeight="1" x14ac:dyDescent="0.25">
      <c r="A105" s="241"/>
      <c r="B105" s="50" t="s">
        <v>508</v>
      </c>
      <c r="C105" s="391">
        <v>608</v>
      </c>
      <c r="D105" s="333">
        <v>543</v>
      </c>
      <c r="E105" s="333">
        <v>1151</v>
      </c>
      <c r="F105" s="24" t="s">
        <v>509</v>
      </c>
      <c r="G105" s="242"/>
    </row>
    <row r="106" spans="1:7" ht="19.5" customHeight="1" thickBot="1" x14ac:dyDescent="0.3">
      <c r="A106" s="238" t="s">
        <v>54</v>
      </c>
      <c r="B106" s="238"/>
      <c r="C106" s="389">
        <f>SUM(C98:C105)</f>
        <v>12312</v>
      </c>
      <c r="D106" s="331">
        <f t="shared" ref="D106:E106" si="8">SUM(D98:D105)</f>
        <v>11197</v>
      </c>
      <c r="E106" s="331">
        <f t="shared" si="8"/>
        <v>23509</v>
      </c>
      <c r="F106" s="237" t="s">
        <v>55</v>
      </c>
      <c r="G106" s="237"/>
    </row>
    <row r="107" spans="1:7" ht="19.5" customHeight="1" thickTop="1" x14ac:dyDescent="0.25">
      <c r="A107" s="241" t="s">
        <v>510</v>
      </c>
      <c r="B107" s="50" t="s">
        <v>511</v>
      </c>
      <c r="C107" s="391">
        <v>3235</v>
      </c>
      <c r="D107" s="333">
        <v>2965</v>
      </c>
      <c r="E107" s="333">
        <v>6200</v>
      </c>
      <c r="F107" s="24" t="s">
        <v>512</v>
      </c>
      <c r="G107" s="242" t="s">
        <v>513</v>
      </c>
    </row>
    <row r="108" spans="1:7" ht="19.5" customHeight="1" x14ac:dyDescent="0.25">
      <c r="A108" s="241"/>
      <c r="B108" s="50" t="s">
        <v>514</v>
      </c>
      <c r="C108" s="391">
        <v>7321</v>
      </c>
      <c r="D108" s="333">
        <v>6897</v>
      </c>
      <c r="E108" s="333">
        <v>14218</v>
      </c>
      <c r="F108" s="24" t="s">
        <v>515</v>
      </c>
      <c r="G108" s="242"/>
    </row>
    <row r="109" spans="1:7" ht="19.5" customHeight="1" x14ac:dyDescent="0.25">
      <c r="A109" s="241"/>
      <c r="B109" s="50" t="s">
        <v>516</v>
      </c>
      <c r="C109" s="391">
        <v>2679</v>
      </c>
      <c r="D109" s="333">
        <v>2406</v>
      </c>
      <c r="E109" s="333">
        <v>5085</v>
      </c>
      <c r="F109" s="24" t="s">
        <v>517</v>
      </c>
      <c r="G109" s="242"/>
    </row>
    <row r="110" spans="1:7" ht="19.5" customHeight="1" x14ac:dyDescent="0.25">
      <c r="A110" s="241"/>
      <c r="B110" s="50" t="s">
        <v>518</v>
      </c>
      <c r="C110" s="391">
        <v>1157</v>
      </c>
      <c r="D110" s="333">
        <v>1069</v>
      </c>
      <c r="E110" s="333">
        <v>2226</v>
      </c>
      <c r="F110" s="24" t="s">
        <v>519</v>
      </c>
      <c r="G110" s="242"/>
    </row>
    <row r="111" spans="1:7" ht="19.5" customHeight="1" x14ac:dyDescent="0.25">
      <c r="A111" s="241"/>
      <c r="B111" s="50" t="s">
        <v>520</v>
      </c>
      <c r="C111" s="391">
        <v>3225</v>
      </c>
      <c r="D111" s="333">
        <v>2858</v>
      </c>
      <c r="E111" s="333">
        <v>6083</v>
      </c>
      <c r="F111" s="24" t="s">
        <v>521</v>
      </c>
      <c r="G111" s="242"/>
    </row>
    <row r="112" spans="1:7" ht="19.5" customHeight="1" x14ac:dyDescent="0.25">
      <c r="A112" s="241"/>
      <c r="B112" s="50" t="s">
        <v>522</v>
      </c>
      <c r="C112" s="391">
        <v>1879</v>
      </c>
      <c r="D112" s="333">
        <v>1745</v>
      </c>
      <c r="E112" s="333">
        <v>3624</v>
      </c>
      <c r="F112" s="24" t="s">
        <v>523</v>
      </c>
      <c r="G112" s="242"/>
    </row>
    <row r="113" spans="1:7" ht="19.5" customHeight="1" x14ac:dyDescent="0.25">
      <c r="A113" s="241"/>
      <c r="B113" s="50" t="s">
        <v>524</v>
      </c>
      <c r="C113" s="391">
        <v>312</v>
      </c>
      <c r="D113" s="333">
        <v>225</v>
      </c>
      <c r="E113" s="333">
        <v>537</v>
      </c>
      <c r="F113" s="24" t="s">
        <v>525</v>
      </c>
      <c r="G113" s="242"/>
    </row>
    <row r="114" spans="1:7" ht="19.5" customHeight="1" x14ac:dyDescent="0.25">
      <c r="A114" s="241"/>
      <c r="B114" s="50" t="s">
        <v>526</v>
      </c>
      <c r="C114" s="391">
        <v>98</v>
      </c>
      <c r="D114" s="333">
        <v>79</v>
      </c>
      <c r="E114" s="333">
        <v>177</v>
      </c>
      <c r="F114" s="24" t="s">
        <v>527</v>
      </c>
      <c r="G114" s="242"/>
    </row>
    <row r="115" spans="1:7" ht="19.5" customHeight="1" x14ac:dyDescent="0.25">
      <c r="A115" s="241"/>
      <c r="B115" s="50" t="s">
        <v>528</v>
      </c>
      <c r="C115" s="391">
        <v>194</v>
      </c>
      <c r="D115" s="333">
        <v>156</v>
      </c>
      <c r="E115" s="333">
        <v>350</v>
      </c>
      <c r="F115" s="24" t="s">
        <v>529</v>
      </c>
      <c r="G115" s="242"/>
    </row>
    <row r="116" spans="1:7" ht="19.5" customHeight="1" thickBot="1" x14ac:dyDescent="0.3">
      <c r="A116" s="238" t="s">
        <v>54</v>
      </c>
      <c r="B116" s="238"/>
      <c r="C116" s="389">
        <f>SUM(C107:C115)</f>
        <v>20100</v>
      </c>
      <c r="D116" s="331">
        <f t="shared" ref="D116:E116" si="9">SUM(D107:D115)</f>
        <v>18400</v>
      </c>
      <c r="E116" s="331">
        <f t="shared" si="9"/>
        <v>38500</v>
      </c>
      <c r="F116" s="237" t="s">
        <v>55</v>
      </c>
      <c r="G116" s="237"/>
    </row>
    <row r="117" spans="1:7" ht="21" customHeight="1" thickTop="1" x14ac:dyDescent="0.25">
      <c r="A117" s="241" t="s">
        <v>532</v>
      </c>
      <c r="B117" s="50" t="s">
        <v>533</v>
      </c>
      <c r="C117" s="391">
        <v>6850</v>
      </c>
      <c r="D117" s="333">
        <v>5947</v>
      </c>
      <c r="E117" s="333">
        <v>12797</v>
      </c>
      <c r="F117" s="24" t="s">
        <v>534</v>
      </c>
      <c r="G117" s="242" t="s">
        <v>535</v>
      </c>
    </row>
    <row r="118" spans="1:7" ht="21" customHeight="1" x14ac:dyDescent="0.25">
      <c r="A118" s="241"/>
      <c r="B118" s="50" t="s">
        <v>536</v>
      </c>
      <c r="C118" s="391">
        <v>1847</v>
      </c>
      <c r="D118" s="333">
        <v>1837</v>
      </c>
      <c r="E118" s="333">
        <v>3684</v>
      </c>
      <c r="F118" s="24" t="s">
        <v>537</v>
      </c>
      <c r="G118" s="242"/>
    </row>
    <row r="119" spans="1:7" ht="21" customHeight="1" x14ac:dyDescent="0.25">
      <c r="A119" s="241"/>
      <c r="B119" s="50" t="s">
        <v>538</v>
      </c>
      <c r="C119" s="391">
        <v>1423</v>
      </c>
      <c r="D119" s="333">
        <v>1210</v>
      </c>
      <c r="E119" s="333">
        <v>2633</v>
      </c>
      <c r="F119" s="24" t="s">
        <v>539</v>
      </c>
      <c r="G119" s="242"/>
    </row>
    <row r="120" spans="1:7" ht="21" customHeight="1" x14ac:dyDescent="0.25">
      <c r="A120" s="241"/>
      <c r="B120" s="50" t="s">
        <v>540</v>
      </c>
      <c r="C120" s="391">
        <v>940</v>
      </c>
      <c r="D120" s="333">
        <v>796</v>
      </c>
      <c r="E120" s="333">
        <v>1736</v>
      </c>
      <c r="F120" s="24" t="s">
        <v>541</v>
      </c>
      <c r="G120" s="242"/>
    </row>
    <row r="121" spans="1:7" ht="21" customHeight="1" x14ac:dyDescent="0.25">
      <c r="A121" s="241"/>
      <c r="B121" s="50" t="s">
        <v>542</v>
      </c>
      <c r="C121" s="391">
        <v>438</v>
      </c>
      <c r="D121" s="333">
        <v>461</v>
      </c>
      <c r="E121" s="333">
        <v>899</v>
      </c>
      <c r="F121" s="24" t="s">
        <v>543</v>
      </c>
      <c r="G121" s="242"/>
    </row>
    <row r="122" spans="1:7" ht="21" customHeight="1" x14ac:dyDescent="0.25">
      <c r="A122" s="241"/>
      <c r="B122" s="50" t="s">
        <v>544</v>
      </c>
      <c r="C122" s="391">
        <v>683</v>
      </c>
      <c r="D122" s="333">
        <v>593</v>
      </c>
      <c r="E122" s="333">
        <v>1276</v>
      </c>
      <c r="F122" s="24" t="s">
        <v>545</v>
      </c>
      <c r="G122" s="242"/>
    </row>
    <row r="123" spans="1:7" ht="21" customHeight="1" x14ac:dyDescent="0.25">
      <c r="A123" s="241"/>
      <c r="B123" s="50" t="s">
        <v>546</v>
      </c>
      <c r="C123" s="391">
        <v>124</v>
      </c>
      <c r="D123" s="333">
        <v>116</v>
      </c>
      <c r="E123" s="333">
        <v>240</v>
      </c>
      <c r="F123" s="24" t="s">
        <v>547</v>
      </c>
      <c r="G123" s="242"/>
    </row>
    <row r="124" spans="1:7" ht="21" customHeight="1" thickBot="1" x14ac:dyDescent="0.3">
      <c r="A124" s="238" t="s">
        <v>54</v>
      </c>
      <c r="B124" s="238"/>
      <c r="C124" s="389">
        <f>SUM(C117:C123)</f>
        <v>12305</v>
      </c>
      <c r="D124" s="331">
        <f t="shared" ref="D124:E124" si="10">SUM(D117:D123)</f>
        <v>10960</v>
      </c>
      <c r="E124" s="331">
        <f t="shared" si="10"/>
        <v>23265</v>
      </c>
      <c r="F124" s="237" t="s">
        <v>55</v>
      </c>
      <c r="G124" s="237"/>
    </row>
    <row r="125" spans="1:7" ht="26.25" customHeight="1" thickTop="1" x14ac:dyDescent="0.25">
      <c r="A125" s="241" t="s">
        <v>548</v>
      </c>
      <c r="B125" s="50" t="s">
        <v>548</v>
      </c>
      <c r="C125" s="391">
        <v>7743</v>
      </c>
      <c r="D125" s="333">
        <v>7657</v>
      </c>
      <c r="E125" s="333">
        <v>15400</v>
      </c>
      <c r="F125" s="24" t="s">
        <v>549</v>
      </c>
      <c r="G125" s="252" t="s">
        <v>549</v>
      </c>
    </row>
    <row r="126" spans="1:7" ht="31.5" customHeight="1" x14ac:dyDescent="0.25">
      <c r="A126" s="241"/>
      <c r="B126" s="50" t="s">
        <v>392</v>
      </c>
      <c r="C126" s="391">
        <v>258</v>
      </c>
      <c r="D126" s="333">
        <v>251</v>
      </c>
      <c r="E126" s="333">
        <v>509</v>
      </c>
      <c r="F126" s="24" t="s">
        <v>393</v>
      </c>
      <c r="G126" s="252"/>
    </row>
    <row r="127" spans="1:7" ht="31.5" customHeight="1" x14ac:dyDescent="0.25">
      <c r="A127" s="241"/>
      <c r="B127" s="50" t="s">
        <v>550</v>
      </c>
      <c r="C127" s="391">
        <v>434</v>
      </c>
      <c r="D127" s="333">
        <v>437</v>
      </c>
      <c r="E127" s="333">
        <v>871</v>
      </c>
      <c r="F127" s="24" t="s">
        <v>551</v>
      </c>
      <c r="G127" s="252"/>
    </row>
    <row r="128" spans="1:7" ht="19.5" customHeight="1" thickBot="1" x14ac:dyDescent="0.3">
      <c r="A128" s="238" t="s">
        <v>54</v>
      </c>
      <c r="B128" s="238"/>
      <c r="C128" s="389">
        <f>SUM(C125:C127)</f>
        <v>8435</v>
      </c>
      <c r="D128" s="331">
        <f t="shared" ref="D128:E128" si="11">SUM(D125:D127)</f>
        <v>8345</v>
      </c>
      <c r="E128" s="331">
        <f t="shared" si="11"/>
        <v>16780</v>
      </c>
      <c r="F128" s="237" t="s">
        <v>55</v>
      </c>
      <c r="G128" s="237"/>
    </row>
    <row r="129" spans="1:7" ht="21.75" customHeight="1" thickTop="1" x14ac:dyDescent="0.25">
      <c r="A129" s="241" t="s">
        <v>552</v>
      </c>
      <c r="B129" s="50" t="s">
        <v>553</v>
      </c>
      <c r="C129" s="391">
        <v>4496</v>
      </c>
      <c r="D129" s="333">
        <v>4047</v>
      </c>
      <c r="E129" s="333">
        <v>8543</v>
      </c>
      <c r="F129" s="24" t="s">
        <v>554</v>
      </c>
      <c r="G129" s="252" t="s">
        <v>555</v>
      </c>
    </row>
    <row r="130" spans="1:7" ht="21.75" customHeight="1" x14ac:dyDescent="0.25">
      <c r="A130" s="241"/>
      <c r="B130" s="50" t="s">
        <v>556</v>
      </c>
      <c r="C130" s="391">
        <v>1373</v>
      </c>
      <c r="D130" s="333">
        <v>1278</v>
      </c>
      <c r="E130" s="333">
        <v>2651</v>
      </c>
      <c r="F130" s="24" t="s">
        <v>557</v>
      </c>
      <c r="G130" s="252"/>
    </row>
    <row r="131" spans="1:7" ht="21.75" customHeight="1" x14ac:dyDescent="0.25">
      <c r="A131" s="241"/>
      <c r="B131" s="50" t="s">
        <v>558</v>
      </c>
      <c r="C131" s="391">
        <v>2543</v>
      </c>
      <c r="D131" s="333">
        <v>2374</v>
      </c>
      <c r="E131" s="333">
        <v>4917</v>
      </c>
      <c r="F131" s="24" t="s">
        <v>559</v>
      </c>
      <c r="G131" s="252"/>
    </row>
    <row r="132" spans="1:7" ht="21.75" customHeight="1" x14ac:dyDescent="0.25">
      <c r="A132" s="241"/>
      <c r="B132" s="50" t="s">
        <v>560</v>
      </c>
      <c r="C132" s="391">
        <v>157</v>
      </c>
      <c r="D132" s="333">
        <v>160</v>
      </c>
      <c r="E132" s="333">
        <v>317</v>
      </c>
      <c r="F132" s="24" t="s">
        <v>561</v>
      </c>
      <c r="G132" s="252"/>
    </row>
    <row r="133" spans="1:7" ht="21.75" customHeight="1" x14ac:dyDescent="0.25">
      <c r="A133" s="241"/>
      <c r="B133" s="50" t="s">
        <v>562</v>
      </c>
      <c r="C133" s="391">
        <v>410</v>
      </c>
      <c r="D133" s="333">
        <v>386</v>
      </c>
      <c r="E133" s="333">
        <v>796</v>
      </c>
      <c r="F133" s="24" t="s">
        <v>563</v>
      </c>
      <c r="G133" s="252"/>
    </row>
    <row r="134" spans="1:7" ht="21.75" customHeight="1" x14ac:dyDescent="0.25">
      <c r="A134" s="241"/>
      <c r="B134" s="50" t="s">
        <v>564</v>
      </c>
      <c r="C134" s="391">
        <v>37</v>
      </c>
      <c r="D134" s="333">
        <v>19</v>
      </c>
      <c r="E134" s="333">
        <v>56</v>
      </c>
      <c r="F134" s="24" t="s">
        <v>565</v>
      </c>
      <c r="G134" s="252"/>
    </row>
    <row r="135" spans="1:7" ht="21.75" customHeight="1" x14ac:dyDescent="0.25">
      <c r="A135" s="241"/>
      <c r="B135" s="50" t="s">
        <v>566</v>
      </c>
      <c r="C135" s="391">
        <v>139</v>
      </c>
      <c r="D135" s="333">
        <v>115</v>
      </c>
      <c r="E135" s="333">
        <v>254</v>
      </c>
      <c r="F135" s="24" t="s">
        <v>567</v>
      </c>
      <c r="G135" s="252"/>
    </row>
    <row r="136" spans="1:7" ht="21.75" customHeight="1" x14ac:dyDescent="0.25">
      <c r="A136" s="241"/>
      <c r="B136" s="50" t="s">
        <v>568</v>
      </c>
      <c r="C136" s="391">
        <v>325</v>
      </c>
      <c r="D136" s="333">
        <v>331</v>
      </c>
      <c r="E136" s="333">
        <v>656</v>
      </c>
      <c r="F136" s="24" t="s">
        <v>569</v>
      </c>
      <c r="G136" s="252"/>
    </row>
    <row r="137" spans="1:7" ht="19.5" customHeight="1" thickBot="1" x14ac:dyDescent="0.3">
      <c r="A137" s="238" t="s">
        <v>54</v>
      </c>
      <c r="B137" s="238"/>
      <c r="C137" s="389">
        <f>SUM(C129:C136)</f>
        <v>9480</v>
      </c>
      <c r="D137" s="331">
        <f t="shared" ref="D137:E137" si="12">SUM(D129:D136)</f>
        <v>8710</v>
      </c>
      <c r="E137" s="331">
        <f t="shared" si="12"/>
        <v>18190</v>
      </c>
      <c r="F137" s="237" t="s">
        <v>55</v>
      </c>
      <c r="G137" s="237"/>
    </row>
    <row r="138" spans="1:7" ht="16.5" customHeight="1" thickTop="1" x14ac:dyDescent="0.25">
      <c r="A138" s="241" t="s">
        <v>570</v>
      </c>
      <c r="B138" s="50" t="s">
        <v>571</v>
      </c>
      <c r="C138" s="391">
        <v>1453</v>
      </c>
      <c r="D138" s="333">
        <v>1427</v>
      </c>
      <c r="E138" s="333">
        <v>2880</v>
      </c>
      <c r="F138" s="24" t="s">
        <v>572</v>
      </c>
      <c r="G138" s="242" t="s">
        <v>573</v>
      </c>
    </row>
    <row r="139" spans="1:7" ht="16.5" customHeight="1" x14ac:dyDescent="0.25">
      <c r="A139" s="241"/>
      <c r="B139" s="50" t="s">
        <v>574</v>
      </c>
      <c r="C139" s="391">
        <v>1126</v>
      </c>
      <c r="D139" s="333">
        <v>1039</v>
      </c>
      <c r="E139" s="333">
        <v>2165</v>
      </c>
      <c r="F139" s="24" t="s">
        <v>575</v>
      </c>
      <c r="G139" s="242"/>
    </row>
    <row r="140" spans="1:7" ht="26.25" customHeight="1" x14ac:dyDescent="0.25">
      <c r="A140" s="241"/>
      <c r="B140" s="52" t="s">
        <v>576</v>
      </c>
      <c r="C140" s="391">
        <v>974</v>
      </c>
      <c r="D140" s="333">
        <v>934</v>
      </c>
      <c r="E140" s="333">
        <v>1908</v>
      </c>
      <c r="F140" s="24" t="s">
        <v>577</v>
      </c>
      <c r="G140" s="242"/>
    </row>
    <row r="141" spans="1:7" ht="16.5" customHeight="1" x14ac:dyDescent="0.25">
      <c r="A141" s="241"/>
      <c r="B141" s="50" t="s">
        <v>578</v>
      </c>
      <c r="C141" s="391">
        <v>1025</v>
      </c>
      <c r="D141" s="333">
        <v>971</v>
      </c>
      <c r="E141" s="333">
        <v>1996</v>
      </c>
      <c r="F141" s="24" t="s">
        <v>579</v>
      </c>
      <c r="G141" s="242"/>
    </row>
    <row r="142" spans="1:7" ht="16.5" customHeight="1" x14ac:dyDescent="0.25">
      <c r="A142" s="241"/>
      <c r="B142" s="50" t="s">
        <v>580</v>
      </c>
      <c r="C142" s="391">
        <v>168</v>
      </c>
      <c r="D142" s="333">
        <v>150</v>
      </c>
      <c r="E142" s="333">
        <v>318</v>
      </c>
      <c r="F142" s="24" t="s">
        <v>581</v>
      </c>
      <c r="G142" s="242"/>
    </row>
    <row r="143" spans="1:7" ht="16.5" customHeight="1" x14ac:dyDescent="0.25">
      <c r="A143" s="241"/>
      <c r="B143" s="50" t="s">
        <v>582</v>
      </c>
      <c r="C143" s="391">
        <v>120</v>
      </c>
      <c r="D143" s="333">
        <v>164</v>
      </c>
      <c r="E143" s="333">
        <v>284</v>
      </c>
      <c r="F143" s="24" t="s">
        <v>583</v>
      </c>
      <c r="G143" s="242"/>
    </row>
    <row r="144" spans="1:7" ht="16.5" customHeight="1" x14ac:dyDescent="0.25">
      <c r="A144" s="241"/>
      <c r="B144" s="50" t="s">
        <v>584</v>
      </c>
      <c r="C144" s="391">
        <v>821</v>
      </c>
      <c r="D144" s="333">
        <v>746</v>
      </c>
      <c r="E144" s="333">
        <v>1567</v>
      </c>
      <c r="F144" s="24" t="s">
        <v>585</v>
      </c>
      <c r="G144" s="242"/>
    </row>
    <row r="145" spans="1:7" ht="16.5" customHeight="1" x14ac:dyDescent="0.25">
      <c r="A145" s="241"/>
      <c r="B145" s="50" t="s">
        <v>586</v>
      </c>
      <c r="C145" s="391">
        <v>37</v>
      </c>
      <c r="D145" s="333">
        <v>37</v>
      </c>
      <c r="E145" s="333">
        <v>74</v>
      </c>
      <c r="F145" s="24" t="s">
        <v>587</v>
      </c>
      <c r="G145" s="242"/>
    </row>
    <row r="146" spans="1:7" ht="16.5" customHeight="1" x14ac:dyDescent="0.25">
      <c r="A146" s="241"/>
      <c r="B146" s="50" t="s">
        <v>588</v>
      </c>
      <c r="C146" s="391">
        <v>384</v>
      </c>
      <c r="D146" s="333">
        <v>460</v>
      </c>
      <c r="E146" s="333">
        <v>844</v>
      </c>
      <c r="F146" s="24" t="s">
        <v>589</v>
      </c>
      <c r="G146" s="242"/>
    </row>
    <row r="147" spans="1:7" ht="16.5" customHeight="1" x14ac:dyDescent="0.25">
      <c r="A147" s="241"/>
      <c r="B147" s="50" t="s">
        <v>590</v>
      </c>
      <c r="C147" s="391">
        <v>79</v>
      </c>
      <c r="D147" s="333">
        <v>76</v>
      </c>
      <c r="E147" s="333">
        <v>155</v>
      </c>
      <c r="F147" s="24" t="s">
        <v>591</v>
      </c>
      <c r="G147" s="242"/>
    </row>
    <row r="148" spans="1:7" ht="16.5" customHeight="1" x14ac:dyDescent="0.25">
      <c r="A148" s="241"/>
      <c r="B148" s="50" t="s">
        <v>592</v>
      </c>
      <c r="C148" s="391">
        <v>243</v>
      </c>
      <c r="D148" s="333">
        <v>240</v>
      </c>
      <c r="E148" s="333">
        <v>483</v>
      </c>
      <c r="F148" s="24" t="s">
        <v>593</v>
      </c>
      <c r="G148" s="242"/>
    </row>
    <row r="149" spans="1:7" ht="16.5" customHeight="1" x14ac:dyDescent="0.25">
      <c r="A149" s="241"/>
      <c r="B149" s="50" t="s">
        <v>594</v>
      </c>
      <c r="C149" s="391">
        <v>141</v>
      </c>
      <c r="D149" s="333">
        <v>122</v>
      </c>
      <c r="E149" s="333">
        <v>263</v>
      </c>
      <c r="F149" s="24" t="s">
        <v>595</v>
      </c>
      <c r="G149" s="242"/>
    </row>
    <row r="150" spans="1:7" ht="16.5" customHeight="1" x14ac:dyDescent="0.25">
      <c r="A150" s="241"/>
      <c r="B150" s="50" t="s">
        <v>596</v>
      </c>
      <c r="C150" s="391">
        <v>197</v>
      </c>
      <c r="D150" s="333">
        <v>227</v>
      </c>
      <c r="E150" s="333">
        <v>424</v>
      </c>
      <c r="F150" s="24" t="s">
        <v>597</v>
      </c>
      <c r="G150" s="242"/>
    </row>
    <row r="151" spans="1:7" ht="16.5" customHeight="1" x14ac:dyDescent="0.25">
      <c r="A151" s="241"/>
      <c r="B151" s="50" t="s">
        <v>102</v>
      </c>
      <c r="C151" s="391">
        <v>85</v>
      </c>
      <c r="D151" s="333">
        <v>82</v>
      </c>
      <c r="E151" s="333">
        <v>167</v>
      </c>
      <c r="F151" s="24" t="s">
        <v>103</v>
      </c>
      <c r="G151" s="242"/>
    </row>
    <row r="152" spans="1:7" ht="16.5" customHeight="1" x14ac:dyDescent="0.25">
      <c r="A152" s="241"/>
      <c r="B152" s="50" t="s">
        <v>598</v>
      </c>
      <c r="C152" s="391">
        <v>59</v>
      </c>
      <c r="D152" s="333">
        <v>47</v>
      </c>
      <c r="E152" s="333">
        <v>106</v>
      </c>
      <c r="F152" s="24" t="s">
        <v>599</v>
      </c>
      <c r="G152" s="242"/>
    </row>
    <row r="153" spans="1:7" ht="16.5" customHeight="1" x14ac:dyDescent="0.25">
      <c r="A153" s="241"/>
      <c r="B153" s="50" t="s">
        <v>600</v>
      </c>
      <c r="C153" s="391">
        <v>301</v>
      </c>
      <c r="D153" s="333">
        <v>232</v>
      </c>
      <c r="E153" s="333">
        <v>533</v>
      </c>
      <c r="F153" s="24" t="s">
        <v>601</v>
      </c>
      <c r="G153" s="242"/>
    </row>
    <row r="154" spans="1:7" ht="16.5" customHeight="1" x14ac:dyDescent="0.25">
      <c r="A154" s="241"/>
      <c r="B154" s="50" t="s">
        <v>602</v>
      </c>
      <c r="C154" s="391">
        <v>402</v>
      </c>
      <c r="D154" s="333">
        <v>391</v>
      </c>
      <c r="E154" s="333">
        <v>793</v>
      </c>
      <c r="F154" s="24" t="s">
        <v>603</v>
      </c>
      <c r="G154" s="242"/>
    </row>
    <row r="155" spans="1:7" ht="16.5" customHeight="1" thickBot="1" x14ac:dyDescent="0.3">
      <c r="A155" s="238" t="s">
        <v>54</v>
      </c>
      <c r="B155" s="238"/>
      <c r="C155" s="389">
        <f>SUM(C138:C154)</f>
        <v>7615</v>
      </c>
      <c r="D155" s="331">
        <f t="shared" ref="D155:E155" si="13">SUM(D138:D154)</f>
        <v>7345</v>
      </c>
      <c r="E155" s="331">
        <f t="shared" si="13"/>
        <v>14960</v>
      </c>
      <c r="F155" s="237" t="s">
        <v>55</v>
      </c>
      <c r="G155" s="237"/>
    </row>
    <row r="156" spans="1:7" ht="16.5" customHeight="1" thickTop="1" x14ac:dyDescent="0.25">
      <c r="A156" s="241" t="s">
        <v>604</v>
      </c>
      <c r="B156" s="50" t="s">
        <v>605</v>
      </c>
      <c r="C156" s="391">
        <v>1947</v>
      </c>
      <c r="D156" s="333">
        <v>1758</v>
      </c>
      <c r="E156" s="333">
        <v>3705</v>
      </c>
      <c r="F156" s="24" t="s">
        <v>606</v>
      </c>
      <c r="G156" s="242" t="s">
        <v>607</v>
      </c>
    </row>
    <row r="157" spans="1:7" ht="16.5" customHeight="1" x14ac:dyDescent="0.25">
      <c r="A157" s="241"/>
      <c r="B157" s="50" t="s">
        <v>608</v>
      </c>
      <c r="C157" s="391">
        <v>2782</v>
      </c>
      <c r="D157" s="333">
        <v>2643</v>
      </c>
      <c r="E157" s="333">
        <v>5425</v>
      </c>
      <c r="F157" s="24" t="s">
        <v>609</v>
      </c>
      <c r="G157" s="242"/>
    </row>
    <row r="158" spans="1:7" ht="16.5" customHeight="1" x14ac:dyDescent="0.25">
      <c r="A158" s="241"/>
      <c r="B158" s="50" t="s">
        <v>610</v>
      </c>
      <c r="C158" s="391">
        <v>1229</v>
      </c>
      <c r="D158" s="333">
        <v>1092</v>
      </c>
      <c r="E158" s="333">
        <v>2321</v>
      </c>
      <c r="F158" s="24" t="s">
        <v>611</v>
      </c>
      <c r="G158" s="242"/>
    </row>
    <row r="159" spans="1:7" ht="16.5" customHeight="1" x14ac:dyDescent="0.25">
      <c r="A159" s="241"/>
      <c r="B159" s="50" t="s">
        <v>195</v>
      </c>
      <c r="C159" s="391">
        <v>1443</v>
      </c>
      <c r="D159" s="333">
        <v>1459</v>
      </c>
      <c r="E159" s="333">
        <v>2902</v>
      </c>
      <c r="F159" s="24" t="s">
        <v>196</v>
      </c>
      <c r="G159" s="242"/>
    </row>
    <row r="160" spans="1:7" ht="16.5" customHeight="1" x14ac:dyDescent="0.25">
      <c r="A160" s="241"/>
      <c r="B160" s="50" t="s">
        <v>612</v>
      </c>
      <c r="C160" s="391">
        <v>1085</v>
      </c>
      <c r="D160" s="333">
        <v>987</v>
      </c>
      <c r="E160" s="333">
        <v>2072</v>
      </c>
      <c r="F160" s="24" t="s">
        <v>613</v>
      </c>
      <c r="G160" s="242"/>
    </row>
    <row r="161" spans="1:7" ht="16.5" customHeight="1" x14ac:dyDescent="0.25">
      <c r="A161" s="241"/>
      <c r="B161" s="50" t="s">
        <v>614</v>
      </c>
      <c r="C161" s="391">
        <v>1415</v>
      </c>
      <c r="D161" s="333">
        <v>1284</v>
      </c>
      <c r="E161" s="333">
        <v>2699</v>
      </c>
      <c r="F161" s="24" t="s">
        <v>615</v>
      </c>
      <c r="G161" s="242"/>
    </row>
    <row r="162" spans="1:7" ht="13.5" customHeight="1" x14ac:dyDescent="0.25">
      <c r="A162" s="241"/>
      <c r="B162" s="50" t="s">
        <v>616</v>
      </c>
      <c r="C162" s="391">
        <v>2570</v>
      </c>
      <c r="D162" s="333">
        <v>1912</v>
      </c>
      <c r="E162" s="333">
        <v>4482</v>
      </c>
      <c r="F162" s="24" t="s">
        <v>617</v>
      </c>
      <c r="G162" s="242"/>
    </row>
    <row r="163" spans="1:7" ht="16.5" customHeight="1" x14ac:dyDescent="0.25">
      <c r="A163" s="241"/>
      <c r="B163" s="50" t="s">
        <v>618</v>
      </c>
      <c r="C163" s="391">
        <v>1158</v>
      </c>
      <c r="D163" s="333">
        <v>1126</v>
      </c>
      <c r="E163" s="333">
        <v>2284</v>
      </c>
      <c r="F163" s="24" t="s">
        <v>619</v>
      </c>
      <c r="G163" s="242"/>
    </row>
    <row r="164" spans="1:7" ht="16.5" customHeight="1" x14ac:dyDescent="0.25">
      <c r="A164" s="241"/>
      <c r="B164" s="53" t="s">
        <v>621</v>
      </c>
      <c r="C164" s="391">
        <v>1491</v>
      </c>
      <c r="D164" s="333">
        <v>910</v>
      </c>
      <c r="E164" s="333">
        <v>2401</v>
      </c>
      <c r="F164" s="24" t="s">
        <v>622</v>
      </c>
      <c r="G164" s="242"/>
    </row>
    <row r="165" spans="1:7" ht="16.5" customHeight="1" x14ac:dyDescent="0.25">
      <c r="A165" s="241"/>
      <c r="B165" s="50" t="s">
        <v>620</v>
      </c>
      <c r="C165" s="391">
        <v>59</v>
      </c>
      <c r="D165" s="333">
        <v>47</v>
      </c>
      <c r="E165" s="333">
        <v>106</v>
      </c>
      <c r="F165" s="24" t="s">
        <v>2085</v>
      </c>
      <c r="G165" s="242"/>
    </row>
    <row r="166" spans="1:7" ht="16.5" customHeight="1" thickBot="1" x14ac:dyDescent="0.3">
      <c r="A166" s="238" t="s">
        <v>54</v>
      </c>
      <c r="B166" s="238"/>
      <c r="C166" s="389">
        <f>SUM(C156:C165)</f>
        <v>15179</v>
      </c>
      <c r="D166" s="331">
        <f t="shared" ref="D166:E166" si="14">SUM(D156:D165)</f>
        <v>13218</v>
      </c>
      <c r="E166" s="331">
        <f t="shared" si="14"/>
        <v>28397</v>
      </c>
      <c r="F166" s="237" t="s">
        <v>55</v>
      </c>
      <c r="G166" s="237"/>
    </row>
    <row r="167" spans="1:7" ht="16.5" customHeight="1" thickTop="1" x14ac:dyDescent="0.25">
      <c r="A167" s="241" t="s">
        <v>623</v>
      </c>
      <c r="B167" s="50" t="s">
        <v>624</v>
      </c>
      <c r="C167" s="391">
        <v>4115</v>
      </c>
      <c r="D167" s="333">
        <v>3736</v>
      </c>
      <c r="E167" s="333">
        <v>7851</v>
      </c>
      <c r="F167" s="24" t="s">
        <v>625</v>
      </c>
      <c r="G167" s="242" t="s">
        <v>626</v>
      </c>
    </row>
    <row r="168" spans="1:7" ht="16.5" customHeight="1" x14ac:dyDescent="0.25">
      <c r="A168" s="241"/>
      <c r="B168" s="50" t="s">
        <v>627</v>
      </c>
      <c r="C168" s="391">
        <v>1051</v>
      </c>
      <c r="D168" s="333">
        <v>1005</v>
      </c>
      <c r="E168" s="333">
        <v>2056</v>
      </c>
      <c r="F168" s="24" t="s">
        <v>628</v>
      </c>
      <c r="G168" s="242"/>
    </row>
    <row r="169" spans="1:7" ht="16.5" customHeight="1" x14ac:dyDescent="0.25">
      <c r="A169" s="241"/>
      <c r="B169" s="50" t="s">
        <v>629</v>
      </c>
      <c r="C169" s="391">
        <v>64</v>
      </c>
      <c r="D169" s="333">
        <v>43</v>
      </c>
      <c r="E169" s="333">
        <v>107</v>
      </c>
      <c r="F169" s="24" t="s">
        <v>630</v>
      </c>
      <c r="G169" s="242"/>
    </row>
    <row r="170" spans="1:7" ht="16.5" customHeight="1" x14ac:dyDescent="0.25">
      <c r="A170" s="241"/>
      <c r="B170" s="50" t="s">
        <v>631</v>
      </c>
      <c r="C170" s="391">
        <v>38</v>
      </c>
      <c r="D170" s="333">
        <v>30</v>
      </c>
      <c r="E170" s="333">
        <v>68</v>
      </c>
      <c r="F170" s="24" t="s">
        <v>2241</v>
      </c>
      <c r="G170" s="242"/>
    </row>
    <row r="171" spans="1:7" ht="16.5" customHeight="1" x14ac:dyDescent="0.25">
      <c r="A171" s="241"/>
      <c r="B171" s="50" t="s">
        <v>2088</v>
      </c>
      <c r="C171" s="391">
        <v>31</v>
      </c>
      <c r="D171" s="333">
        <v>41</v>
      </c>
      <c r="E171" s="333">
        <v>72</v>
      </c>
      <c r="F171" s="24" t="s">
        <v>2089</v>
      </c>
      <c r="G171" s="242"/>
    </row>
    <row r="172" spans="1:7" ht="16.5" customHeight="1" x14ac:dyDescent="0.25">
      <c r="A172" s="241"/>
      <c r="B172" s="50" t="s">
        <v>634</v>
      </c>
      <c r="C172" s="391">
        <v>46</v>
      </c>
      <c r="D172" s="333">
        <v>60</v>
      </c>
      <c r="E172" s="333">
        <v>106</v>
      </c>
      <c r="F172" s="24" t="s">
        <v>2267</v>
      </c>
      <c r="G172" s="242"/>
    </row>
    <row r="173" spans="1:7" ht="16.5" customHeight="1" thickBot="1" x14ac:dyDescent="0.3">
      <c r="A173" s="238" t="s">
        <v>54</v>
      </c>
      <c r="B173" s="238"/>
      <c r="C173" s="389">
        <f>SUM(C167:C172)</f>
        <v>5345</v>
      </c>
      <c r="D173" s="331">
        <f t="shared" ref="D173:E173" si="15">SUM(D167:D172)</f>
        <v>4915</v>
      </c>
      <c r="E173" s="331">
        <f t="shared" si="15"/>
        <v>10260</v>
      </c>
      <c r="F173" s="237" t="s">
        <v>55</v>
      </c>
      <c r="G173" s="237"/>
    </row>
    <row r="174" spans="1:7" ht="16.5" customHeight="1" thickTop="1" x14ac:dyDescent="0.25">
      <c r="A174" s="241" t="s">
        <v>635</v>
      </c>
      <c r="B174" s="50" t="s">
        <v>636</v>
      </c>
      <c r="C174" s="391">
        <v>1465</v>
      </c>
      <c r="D174" s="333">
        <v>1440</v>
      </c>
      <c r="E174" s="333">
        <v>2905</v>
      </c>
      <c r="F174" s="24" t="s">
        <v>637</v>
      </c>
      <c r="G174" s="242" t="s">
        <v>638</v>
      </c>
    </row>
    <row r="175" spans="1:7" ht="16.5" customHeight="1" x14ac:dyDescent="0.25">
      <c r="A175" s="241"/>
      <c r="B175" s="50" t="s">
        <v>2122</v>
      </c>
      <c r="C175" s="391">
        <v>1429</v>
      </c>
      <c r="D175" s="333">
        <v>1389</v>
      </c>
      <c r="E175" s="333">
        <v>2818</v>
      </c>
      <c r="F175" s="24" t="s">
        <v>639</v>
      </c>
      <c r="G175" s="242"/>
    </row>
    <row r="176" spans="1:7" ht="16.5" customHeight="1" x14ac:dyDescent="0.25">
      <c r="A176" s="241"/>
      <c r="B176" s="50" t="s">
        <v>640</v>
      </c>
      <c r="C176" s="391">
        <v>1499</v>
      </c>
      <c r="D176" s="333">
        <v>1525</v>
      </c>
      <c r="E176" s="333">
        <v>3024</v>
      </c>
      <c r="F176" s="24" t="s">
        <v>641</v>
      </c>
      <c r="G176" s="242"/>
    </row>
    <row r="177" spans="1:7" ht="16.5" customHeight="1" x14ac:dyDescent="0.25">
      <c r="A177" s="241"/>
      <c r="B177" s="50" t="s">
        <v>646</v>
      </c>
      <c r="C177" s="391">
        <v>71</v>
      </c>
      <c r="D177" s="333">
        <v>81</v>
      </c>
      <c r="E177" s="333">
        <v>152</v>
      </c>
      <c r="F177" s="24" t="s">
        <v>647</v>
      </c>
      <c r="G177" s="242"/>
    </row>
    <row r="178" spans="1:7" ht="16.5" customHeight="1" x14ac:dyDescent="0.25">
      <c r="A178" s="241"/>
      <c r="B178" s="50" t="s">
        <v>642</v>
      </c>
      <c r="C178" s="391">
        <v>140</v>
      </c>
      <c r="D178" s="333">
        <v>141</v>
      </c>
      <c r="E178" s="333">
        <v>281</v>
      </c>
      <c r="F178" s="24" t="s">
        <v>643</v>
      </c>
      <c r="G178" s="242"/>
    </row>
    <row r="179" spans="1:7" ht="16.5" customHeight="1" thickBot="1" x14ac:dyDescent="0.3">
      <c r="A179" s="238" t="s">
        <v>54</v>
      </c>
      <c r="B179" s="238"/>
      <c r="C179" s="389">
        <f>SUM(C174:C178)</f>
        <v>4604</v>
      </c>
      <c r="D179" s="331">
        <f t="shared" ref="D179:E179" si="16">SUM(D174:D178)</f>
        <v>4576</v>
      </c>
      <c r="E179" s="331">
        <f t="shared" si="16"/>
        <v>9180</v>
      </c>
      <c r="F179" s="237" t="s">
        <v>55</v>
      </c>
      <c r="G179" s="237"/>
    </row>
    <row r="180" spans="1:7" ht="16.5" customHeight="1" thickTop="1" x14ac:dyDescent="0.25">
      <c r="A180" s="241" t="s">
        <v>644</v>
      </c>
      <c r="B180" s="50" t="s">
        <v>644</v>
      </c>
      <c r="C180" s="391">
        <v>1642</v>
      </c>
      <c r="D180" s="333">
        <v>1530</v>
      </c>
      <c r="E180" s="333">
        <v>3172</v>
      </c>
      <c r="F180" s="24" t="s">
        <v>645</v>
      </c>
      <c r="G180" s="249" t="s">
        <v>645</v>
      </c>
    </row>
    <row r="181" spans="1:7" ht="18" customHeight="1" x14ac:dyDescent="0.25">
      <c r="A181" s="241"/>
      <c r="B181" s="50" t="s">
        <v>648</v>
      </c>
      <c r="C181" s="391">
        <v>145</v>
      </c>
      <c r="D181" s="333">
        <v>166</v>
      </c>
      <c r="E181" s="333">
        <v>311</v>
      </c>
      <c r="F181" s="24" t="s">
        <v>649</v>
      </c>
      <c r="G181" s="249"/>
    </row>
    <row r="182" spans="1:7" ht="19.5" customHeight="1" thickBot="1" x14ac:dyDescent="0.3">
      <c r="A182" s="238" t="s">
        <v>54</v>
      </c>
      <c r="B182" s="238"/>
      <c r="C182" s="389">
        <f>SUM(C180:C181)</f>
        <v>1787</v>
      </c>
      <c r="D182" s="331">
        <f t="shared" ref="D182:E182" si="17">SUM(D180:D181)</f>
        <v>1696</v>
      </c>
      <c r="E182" s="331">
        <f t="shared" si="17"/>
        <v>3483</v>
      </c>
      <c r="F182" s="237" t="s">
        <v>55</v>
      </c>
      <c r="G182" s="237"/>
    </row>
    <row r="183" spans="1:7" ht="19.5" customHeight="1" thickTop="1" x14ac:dyDescent="0.25">
      <c r="A183" s="253" t="s">
        <v>2263</v>
      </c>
      <c r="B183" s="253" t="s">
        <v>2086</v>
      </c>
      <c r="C183" s="391">
        <v>43955</v>
      </c>
      <c r="D183" s="333">
        <v>44272</v>
      </c>
      <c r="E183" s="333">
        <v>88227</v>
      </c>
      <c r="F183" s="247" t="s">
        <v>2264</v>
      </c>
      <c r="G183" s="248"/>
    </row>
    <row r="184" spans="1:7" ht="19.5" customHeight="1" x14ac:dyDescent="0.25">
      <c r="A184" s="225" t="s">
        <v>54</v>
      </c>
      <c r="B184" s="225"/>
      <c r="C184" s="390">
        <f>C183</f>
        <v>43955</v>
      </c>
      <c r="D184" s="332">
        <f t="shared" ref="D184:E184" si="18">D183</f>
        <v>44272</v>
      </c>
      <c r="E184" s="332">
        <f t="shared" si="18"/>
        <v>88227</v>
      </c>
      <c r="F184" s="224" t="s">
        <v>55</v>
      </c>
      <c r="G184" s="224"/>
    </row>
    <row r="185" spans="1:7" ht="19.5" customHeight="1" thickBot="1" x14ac:dyDescent="0.3">
      <c r="A185" s="223" t="s">
        <v>313</v>
      </c>
      <c r="B185" s="223"/>
      <c r="C185" s="389">
        <f>C184+C182+C179+C173+C166+C155+C137+C128+C124+C116+C106+C97+C87+C82+C77+C67+C63+C45+C18</f>
        <v>354300</v>
      </c>
      <c r="D185" s="331">
        <f>D184+D182+D179+D173+D166+D155+D137+D128+D124+D116+D106+D97+D87+D82+D77+D67+D63+D45+D18</f>
        <v>332500</v>
      </c>
      <c r="E185" s="331">
        <f>E184+E182+E179+E173+E166+E155+E137+E128+E124+E116+E106+E97+E87+E82+E77+E67+E63+E45+E18</f>
        <v>686800</v>
      </c>
      <c r="F185" s="222" t="s">
        <v>2182</v>
      </c>
      <c r="G185" s="222"/>
    </row>
    <row r="186" spans="1:7" ht="19.5" customHeight="1" thickTop="1" x14ac:dyDescent="0.25">
      <c r="A186" s="246" t="s">
        <v>2239</v>
      </c>
      <c r="B186" s="246"/>
      <c r="C186" s="246"/>
      <c r="D186" s="341"/>
      <c r="E186" s="101"/>
      <c r="F186" s="101"/>
      <c r="G186" s="10" t="s">
        <v>2240</v>
      </c>
    </row>
    <row r="187" spans="1:7" ht="19.5" customHeight="1" x14ac:dyDescent="0.25">
      <c r="A187" s="246" t="s">
        <v>650</v>
      </c>
      <c r="B187" s="246"/>
      <c r="C187" s="403"/>
      <c r="D187" s="346"/>
      <c r="E187" s="346"/>
      <c r="F187" s="10"/>
      <c r="G187" s="10" t="s">
        <v>2102</v>
      </c>
    </row>
    <row r="188" spans="1:7" ht="19.5" customHeight="1" x14ac:dyDescent="0.25">
      <c r="C188" s="384"/>
      <c r="D188" s="316"/>
      <c r="E188" s="316"/>
    </row>
    <row r="189" spans="1:7" ht="19.5" customHeight="1" x14ac:dyDescent="0.25">
      <c r="C189" s="398"/>
      <c r="D189" s="342"/>
      <c r="E189" s="342"/>
    </row>
    <row r="190" spans="1:7" ht="19.5" customHeight="1" x14ac:dyDescent="0.25">
      <c r="C190" s="398"/>
      <c r="D190" s="342"/>
      <c r="E190" s="342"/>
    </row>
    <row r="191" spans="1:7" ht="19.5" customHeight="1" x14ac:dyDescent="0.25">
      <c r="C191" s="398"/>
      <c r="D191" s="342"/>
      <c r="E191" s="342"/>
    </row>
    <row r="192" spans="1:7" ht="19.5" customHeight="1" x14ac:dyDescent="0.25">
      <c r="C192" s="398"/>
      <c r="D192" s="342"/>
      <c r="E192" s="342"/>
    </row>
    <row r="198" spans="4:4" ht="19.5" customHeight="1" x14ac:dyDescent="0.25">
      <c r="D198" s="342"/>
    </row>
  </sheetData>
  <mergeCells count="88">
    <mergeCell ref="A186:C186"/>
    <mergeCell ref="A46:A51"/>
    <mergeCell ref="A52:A62"/>
    <mergeCell ref="G46:G51"/>
    <mergeCell ref="G52:G62"/>
    <mergeCell ref="A64:A66"/>
    <mergeCell ref="F185:G185"/>
    <mergeCell ref="F63:G63"/>
    <mergeCell ref="A63:B63"/>
    <mergeCell ref="F67:G67"/>
    <mergeCell ref="A67:B67"/>
    <mergeCell ref="A77:B77"/>
    <mergeCell ref="F77:G77"/>
    <mergeCell ref="G68:G76"/>
    <mergeCell ref="A78:A81"/>
    <mergeCell ref="G78:G81"/>
    <mergeCell ref="A187:B187"/>
    <mergeCell ref="A185:B185"/>
    <mergeCell ref="G117:G123"/>
    <mergeCell ref="A117:A123"/>
    <mergeCell ref="A125:A127"/>
    <mergeCell ref="G125:G127"/>
    <mergeCell ref="G138:G154"/>
    <mergeCell ref="A138:A154"/>
    <mergeCell ref="G129:G136"/>
    <mergeCell ref="A129:A136"/>
    <mergeCell ref="F184:G184"/>
    <mergeCell ref="F182:G182"/>
    <mergeCell ref="A184:B184"/>
    <mergeCell ref="A183:B183"/>
    <mergeCell ref="F183:G183"/>
    <mergeCell ref="F173:G173"/>
    <mergeCell ref="A1:G1"/>
    <mergeCell ref="A2:G2"/>
    <mergeCell ref="A3:A4"/>
    <mergeCell ref="B3:B4"/>
    <mergeCell ref="F3:F4"/>
    <mergeCell ref="G3:G4"/>
    <mergeCell ref="A107:A115"/>
    <mergeCell ref="G107:G115"/>
    <mergeCell ref="A5:A17"/>
    <mergeCell ref="G5:G17"/>
    <mergeCell ref="A18:B18"/>
    <mergeCell ref="A19:A44"/>
    <mergeCell ref="G19:G44"/>
    <mergeCell ref="G64:G66"/>
    <mergeCell ref="A68:A76"/>
    <mergeCell ref="F18:G18"/>
    <mergeCell ref="A45:B45"/>
    <mergeCell ref="F45:G45"/>
    <mergeCell ref="F128:G128"/>
    <mergeCell ref="F124:G124"/>
    <mergeCell ref="F116:G116"/>
    <mergeCell ref="A128:B128"/>
    <mergeCell ref="A124:B124"/>
    <mergeCell ref="A116:B116"/>
    <mergeCell ref="A179:B179"/>
    <mergeCell ref="F179:G179"/>
    <mergeCell ref="A82:B82"/>
    <mergeCell ref="F82:G82"/>
    <mergeCell ref="F87:G87"/>
    <mergeCell ref="A87:B87"/>
    <mergeCell ref="A97:B97"/>
    <mergeCell ref="F97:G97"/>
    <mergeCell ref="G88:G96"/>
    <mergeCell ref="A98:A105"/>
    <mergeCell ref="G98:G105"/>
    <mergeCell ref="A83:A86"/>
    <mergeCell ref="G83:G86"/>
    <mergeCell ref="A88:A96"/>
    <mergeCell ref="A106:B106"/>
    <mergeCell ref="F106:G106"/>
    <mergeCell ref="A182:B182"/>
    <mergeCell ref="F137:G137"/>
    <mergeCell ref="A137:B137"/>
    <mergeCell ref="A166:B166"/>
    <mergeCell ref="F166:G166"/>
    <mergeCell ref="F155:G155"/>
    <mergeCell ref="A155:B155"/>
    <mergeCell ref="G156:G165"/>
    <mergeCell ref="A156:A165"/>
    <mergeCell ref="A167:A172"/>
    <mergeCell ref="G167:G172"/>
    <mergeCell ref="A180:A181"/>
    <mergeCell ref="G180:G181"/>
    <mergeCell ref="A174:A178"/>
    <mergeCell ref="G174:G178"/>
    <mergeCell ref="A173:B173"/>
  </mergeCells>
  <printOptions horizontalCentered="1"/>
  <pageMargins left="0.7" right="0.7" top="0.75" bottom="0.75" header="0.3" footer="0.3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rightToLeft="1" tabSelected="1" view="pageBreakPreview" zoomScaleNormal="100" zoomScaleSheetLayoutView="100" workbookViewId="0">
      <selection activeCell="S22" sqref="S22"/>
    </sheetView>
  </sheetViews>
  <sheetFormatPr defaultColWidth="17.5703125" defaultRowHeight="19.5" customHeight="1" x14ac:dyDescent="0.25"/>
  <cols>
    <col min="1" max="1" width="6.5703125" style="8" customWidth="1"/>
    <col min="2" max="2" width="21" style="8" bestFit="1" customWidth="1"/>
    <col min="3" max="3" width="11.5703125" style="400" customWidth="1"/>
    <col min="4" max="4" width="11.7109375" style="343" customWidth="1"/>
    <col min="5" max="5" width="11.85546875" style="343" customWidth="1"/>
    <col min="6" max="6" width="28.85546875" style="316" customWidth="1"/>
    <col min="7" max="7" width="10.85546875" style="8" bestFit="1" customWidth="1"/>
    <col min="8" max="8" width="24.85546875" style="8" customWidth="1"/>
    <col min="9" max="9" width="7.7109375" style="8" customWidth="1"/>
    <col min="10" max="10" width="7" style="8" customWidth="1"/>
    <col min="11" max="11" width="7.28515625" style="8" customWidth="1"/>
    <col min="12" max="16384" width="17.5703125" style="8"/>
  </cols>
  <sheetData>
    <row r="1" spans="1:11" ht="22.5" customHeight="1" x14ac:dyDescent="0.25">
      <c r="A1" s="208" t="s">
        <v>2217</v>
      </c>
      <c r="B1" s="208"/>
      <c r="C1" s="208"/>
      <c r="D1" s="208"/>
      <c r="E1" s="208"/>
      <c r="F1" s="208"/>
      <c r="G1" s="208"/>
    </row>
    <row r="2" spans="1:11" ht="21.75" customHeight="1" x14ac:dyDescent="0.25">
      <c r="A2" s="209" t="s">
        <v>2218</v>
      </c>
      <c r="B2" s="209"/>
      <c r="C2" s="209"/>
      <c r="D2" s="209"/>
      <c r="E2" s="209"/>
      <c r="F2" s="209"/>
      <c r="G2" s="209"/>
    </row>
    <row r="3" spans="1:11" ht="19.5" customHeight="1" x14ac:dyDescent="0.25">
      <c r="A3" s="446" t="s">
        <v>0</v>
      </c>
      <c r="B3" s="205" t="s">
        <v>1</v>
      </c>
      <c r="C3" s="419" t="s">
        <v>2</v>
      </c>
      <c r="D3" s="419" t="s">
        <v>3</v>
      </c>
      <c r="E3" s="420" t="s">
        <v>4</v>
      </c>
      <c r="F3" s="318" t="s">
        <v>5</v>
      </c>
      <c r="G3" s="120" t="s">
        <v>6</v>
      </c>
    </row>
    <row r="4" spans="1:11" ht="19.5" customHeight="1" x14ac:dyDescent="0.25">
      <c r="A4" s="447"/>
      <c r="B4" s="210"/>
      <c r="C4" s="421" t="s">
        <v>7</v>
      </c>
      <c r="D4" s="421" t="s">
        <v>8</v>
      </c>
      <c r="E4" s="422" t="s">
        <v>9</v>
      </c>
      <c r="F4" s="319"/>
      <c r="G4" s="211"/>
    </row>
    <row r="5" spans="1:11" ht="17.25" customHeight="1" x14ac:dyDescent="0.25">
      <c r="A5" s="448" t="s">
        <v>651</v>
      </c>
      <c r="B5" s="58" t="s">
        <v>652</v>
      </c>
      <c r="C5" s="397">
        <v>9454</v>
      </c>
      <c r="D5" s="340">
        <v>8994</v>
      </c>
      <c r="E5" s="340">
        <v>18448</v>
      </c>
      <c r="F5" s="24" t="s">
        <v>653</v>
      </c>
      <c r="G5" s="242" t="s">
        <v>654</v>
      </c>
    </row>
    <row r="6" spans="1:11" ht="17.25" customHeight="1" x14ac:dyDescent="0.25">
      <c r="A6" s="448"/>
      <c r="B6" s="58" t="s">
        <v>655</v>
      </c>
      <c r="C6" s="397">
        <v>1841</v>
      </c>
      <c r="D6" s="340">
        <v>1748</v>
      </c>
      <c r="E6" s="340">
        <v>3589</v>
      </c>
      <c r="F6" s="24" t="s">
        <v>656</v>
      </c>
      <c r="G6" s="242"/>
    </row>
    <row r="7" spans="1:11" ht="17.25" customHeight="1" x14ac:dyDescent="0.25">
      <c r="A7" s="448"/>
      <c r="B7" s="58" t="s">
        <v>657</v>
      </c>
      <c r="C7" s="397">
        <v>1238</v>
      </c>
      <c r="D7" s="340">
        <v>1152</v>
      </c>
      <c r="E7" s="340">
        <v>2390</v>
      </c>
      <c r="F7" s="24" t="s">
        <v>658</v>
      </c>
      <c r="G7" s="242"/>
    </row>
    <row r="8" spans="1:11" ht="17.25" customHeight="1" x14ac:dyDescent="0.25">
      <c r="A8" s="448"/>
      <c r="B8" s="58" t="s">
        <v>659</v>
      </c>
      <c r="C8" s="397">
        <v>1603</v>
      </c>
      <c r="D8" s="340">
        <v>1472</v>
      </c>
      <c r="E8" s="340">
        <v>3075</v>
      </c>
      <c r="F8" s="24" t="s">
        <v>660</v>
      </c>
      <c r="G8" s="242"/>
    </row>
    <row r="9" spans="1:11" ht="17.25" customHeight="1" x14ac:dyDescent="0.25">
      <c r="A9" s="448"/>
      <c r="B9" s="58" t="s">
        <v>661</v>
      </c>
      <c r="C9" s="397">
        <v>683</v>
      </c>
      <c r="D9" s="340">
        <v>566</v>
      </c>
      <c r="E9" s="340">
        <v>1249</v>
      </c>
      <c r="F9" s="24" t="s">
        <v>662</v>
      </c>
      <c r="G9" s="242"/>
    </row>
    <row r="10" spans="1:11" ht="17.25" customHeight="1" x14ac:dyDescent="0.25">
      <c r="A10" s="448"/>
      <c r="B10" s="58" t="s">
        <v>663</v>
      </c>
      <c r="C10" s="397">
        <v>3561</v>
      </c>
      <c r="D10" s="340">
        <v>3149</v>
      </c>
      <c r="E10" s="340">
        <v>6710</v>
      </c>
      <c r="F10" s="24" t="s">
        <v>664</v>
      </c>
      <c r="G10" s="242"/>
    </row>
    <row r="11" spans="1:11" ht="17.25" customHeight="1" x14ac:dyDescent="0.25">
      <c r="A11" s="448"/>
      <c r="B11" s="58" t="s">
        <v>665</v>
      </c>
      <c r="C11" s="397">
        <v>946</v>
      </c>
      <c r="D11" s="340">
        <v>772</v>
      </c>
      <c r="E11" s="340">
        <v>1718</v>
      </c>
      <c r="F11" s="24" t="s">
        <v>666</v>
      </c>
      <c r="G11" s="242"/>
    </row>
    <row r="12" spans="1:11" ht="17.25" customHeight="1" x14ac:dyDescent="0.25">
      <c r="A12" s="448"/>
      <c r="B12" s="58" t="s">
        <v>667</v>
      </c>
      <c r="C12" s="397">
        <v>1607</v>
      </c>
      <c r="D12" s="340">
        <v>1415</v>
      </c>
      <c r="E12" s="340">
        <v>3022</v>
      </c>
      <c r="F12" s="24" t="s">
        <v>668</v>
      </c>
      <c r="G12" s="242"/>
      <c r="I12" s="18"/>
      <c r="J12" s="18"/>
      <c r="K12" s="18"/>
    </row>
    <row r="13" spans="1:11" ht="17.25" customHeight="1" x14ac:dyDescent="0.25">
      <c r="A13" s="448"/>
      <c r="B13" s="58" t="s">
        <v>669</v>
      </c>
      <c r="C13" s="397">
        <v>72</v>
      </c>
      <c r="D13" s="340">
        <v>57</v>
      </c>
      <c r="E13" s="340">
        <v>129</v>
      </c>
      <c r="F13" s="24" t="s">
        <v>670</v>
      </c>
      <c r="G13" s="242"/>
    </row>
    <row r="14" spans="1:11" ht="17.25" customHeight="1" x14ac:dyDescent="0.25">
      <c r="A14" s="448"/>
      <c r="B14" s="58" t="s">
        <v>671</v>
      </c>
      <c r="C14" s="397">
        <v>184</v>
      </c>
      <c r="D14" s="340">
        <v>164</v>
      </c>
      <c r="E14" s="340">
        <v>348</v>
      </c>
      <c r="F14" s="24" t="s">
        <v>672</v>
      </c>
      <c r="G14" s="242"/>
    </row>
    <row r="15" spans="1:11" ht="17.25" customHeight="1" x14ac:dyDescent="0.25">
      <c r="A15" s="448"/>
      <c r="B15" s="58" t="s">
        <v>673</v>
      </c>
      <c r="C15" s="397">
        <v>287</v>
      </c>
      <c r="D15" s="340">
        <v>245</v>
      </c>
      <c r="E15" s="340">
        <v>532</v>
      </c>
      <c r="F15" s="24" t="s">
        <v>674</v>
      </c>
      <c r="G15" s="242"/>
      <c r="I15" s="18"/>
      <c r="J15" s="18"/>
      <c r="K15" s="18"/>
    </row>
    <row r="16" spans="1:11" ht="17.25" customHeight="1" x14ac:dyDescent="0.25">
      <c r="A16" s="448"/>
      <c r="B16" s="58" t="s">
        <v>675</v>
      </c>
      <c r="C16" s="397">
        <v>1173</v>
      </c>
      <c r="D16" s="340">
        <v>1051</v>
      </c>
      <c r="E16" s="340">
        <v>2224</v>
      </c>
      <c r="F16" s="24" t="s">
        <v>676</v>
      </c>
      <c r="G16" s="242"/>
    </row>
    <row r="17" spans="1:11" ht="17.25" customHeight="1" x14ac:dyDescent="0.25">
      <c r="A17" s="448"/>
      <c r="B17" s="58" t="s">
        <v>677</v>
      </c>
      <c r="C17" s="397">
        <v>426</v>
      </c>
      <c r="D17" s="340">
        <v>437</v>
      </c>
      <c r="E17" s="340">
        <v>863</v>
      </c>
      <c r="F17" s="24" t="s">
        <v>678</v>
      </c>
      <c r="G17" s="242"/>
      <c r="I17" s="18"/>
      <c r="J17" s="18"/>
      <c r="K17" s="18"/>
    </row>
    <row r="18" spans="1:11" ht="17.25" customHeight="1" x14ac:dyDescent="0.25">
      <c r="A18" s="448"/>
      <c r="B18" s="58" t="s">
        <v>679</v>
      </c>
      <c r="C18" s="397">
        <v>135</v>
      </c>
      <c r="D18" s="340">
        <v>116</v>
      </c>
      <c r="E18" s="340">
        <v>251</v>
      </c>
      <c r="F18" s="24" t="s">
        <v>680</v>
      </c>
      <c r="G18" s="242"/>
    </row>
    <row r="19" spans="1:11" ht="17.25" customHeight="1" x14ac:dyDescent="0.25">
      <c r="A19" s="448"/>
      <c r="B19" s="58" t="s">
        <v>681</v>
      </c>
      <c r="C19" s="397">
        <v>211</v>
      </c>
      <c r="D19" s="340">
        <v>196</v>
      </c>
      <c r="E19" s="340">
        <v>407</v>
      </c>
      <c r="F19" s="24" t="s">
        <v>682</v>
      </c>
      <c r="G19" s="242"/>
    </row>
    <row r="20" spans="1:11" ht="17.25" customHeight="1" x14ac:dyDescent="0.25">
      <c r="A20" s="448"/>
      <c r="B20" s="58" t="s">
        <v>683</v>
      </c>
      <c r="C20" s="397">
        <v>411</v>
      </c>
      <c r="D20" s="340">
        <v>376</v>
      </c>
      <c r="E20" s="340">
        <v>787</v>
      </c>
      <c r="F20" s="24" t="s">
        <v>684</v>
      </c>
      <c r="G20" s="242"/>
    </row>
    <row r="21" spans="1:11" ht="17.25" customHeight="1" x14ac:dyDescent="0.25">
      <c r="A21" s="448"/>
      <c r="B21" s="58" t="s">
        <v>685</v>
      </c>
      <c r="C21" s="397">
        <v>84</v>
      </c>
      <c r="D21" s="340">
        <v>66</v>
      </c>
      <c r="E21" s="340">
        <v>150</v>
      </c>
      <c r="F21" s="24" t="s">
        <v>686</v>
      </c>
      <c r="G21" s="242"/>
      <c r="I21" s="18"/>
      <c r="J21" s="18"/>
      <c r="K21" s="18"/>
    </row>
    <row r="22" spans="1:11" ht="17.25" customHeight="1" x14ac:dyDescent="0.25">
      <c r="A22" s="448"/>
      <c r="B22" s="58" t="s">
        <v>687</v>
      </c>
      <c r="C22" s="397">
        <v>539</v>
      </c>
      <c r="D22" s="340">
        <v>214</v>
      </c>
      <c r="E22" s="340">
        <v>753</v>
      </c>
      <c r="F22" s="24" t="s">
        <v>688</v>
      </c>
      <c r="G22" s="242"/>
      <c r="I22" s="18"/>
      <c r="J22" s="18"/>
      <c r="K22" s="18"/>
    </row>
    <row r="23" spans="1:11" ht="15.75" x14ac:dyDescent="0.25">
      <c r="A23" s="448"/>
      <c r="B23" s="58" t="s">
        <v>689</v>
      </c>
      <c r="C23" s="397">
        <v>276</v>
      </c>
      <c r="D23" s="340">
        <v>220</v>
      </c>
      <c r="E23" s="340">
        <v>496</v>
      </c>
      <c r="F23" s="24" t="s">
        <v>690</v>
      </c>
      <c r="G23" s="242"/>
    </row>
    <row r="24" spans="1:11" ht="15.75" x14ac:dyDescent="0.25">
      <c r="A24" s="448"/>
      <c r="B24" s="58" t="s">
        <v>691</v>
      </c>
      <c r="C24" s="397">
        <v>33482</v>
      </c>
      <c r="D24" s="340">
        <v>29879</v>
      </c>
      <c r="E24" s="340">
        <v>63361</v>
      </c>
      <c r="F24" s="24" t="s">
        <v>692</v>
      </c>
      <c r="G24" s="242"/>
    </row>
    <row r="25" spans="1:11" ht="15.75" x14ac:dyDescent="0.25">
      <c r="A25" s="448"/>
      <c r="B25" s="58" t="s">
        <v>705</v>
      </c>
      <c r="C25" s="397">
        <v>6771</v>
      </c>
      <c r="D25" s="340">
        <v>6264</v>
      </c>
      <c r="E25" s="340">
        <v>13035</v>
      </c>
      <c r="F25" s="24" t="s">
        <v>706</v>
      </c>
      <c r="G25" s="242"/>
    </row>
    <row r="26" spans="1:11" ht="16.5" thickBot="1" x14ac:dyDescent="0.3">
      <c r="A26" s="449" t="s">
        <v>54</v>
      </c>
      <c r="B26" s="238"/>
      <c r="C26" s="389">
        <f>SUM(C5:C25)</f>
        <v>64984</v>
      </c>
      <c r="D26" s="331">
        <f t="shared" ref="D26:E26" si="0">SUM(D5:D25)</f>
        <v>58553</v>
      </c>
      <c r="E26" s="331">
        <f t="shared" si="0"/>
        <v>123537</v>
      </c>
      <c r="F26" s="237" t="s">
        <v>55</v>
      </c>
      <c r="G26" s="237"/>
    </row>
    <row r="27" spans="1:11" ht="19.5" customHeight="1" thickTop="1" x14ac:dyDescent="0.25">
      <c r="A27" s="448" t="s">
        <v>693</v>
      </c>
      <c r="B27" s="58" t="s">
        <v>694</v>
      </c>
      <c r="C27" s="397">
        <v>7710</v>
      </c>
      <c r="D27" s="340">
        <v>6757</v>
      </c>
      <c r="E27" s="340">
        <v>14467</v>
      </c>
      <c r="F27" s="24" t="s">
        <v>695</v>
      </c>
      <c r="G27" s="242" t="s">
        <v>696</v>
      </c>
    </row>
    <row r="28" spans="1:11" ht="19.5" customHeight="1" x14ac:dyDescent="0.25">
      <c r="A28" s="448"/>
      <c r="B28" s="58" t="s">
        <v>697</v>
      </c>
      <c r="C28" s="397">
        <v>5160</v>
      </c>
      <c r="D28" s="340">
        <v>4728</v>
      </c>
      <c r="E28" s="340">
        <v>9888</v>
      </c>
      <c r="F28" s="24" t="s">
        <v>698</v>
      </c>
      <c r="G28" s="242"/>
    </row>
    <row r="29" spans="1:11" ht="19.5" customHeight="1" x14ac:dyDescent="0.25">
      <c r="A29" s="448"/>
      <c r="B29" s="58" t="s">
        <v>699</v>
      </c>
      <c r="C29" s="397">
        <v>5101</v>
      </c>
      <c r="D29" s="340">
        <v>4612</v>
      </c>
      <c r="E29" s="340">
        <v>9713</v>
      </c>
      <c r="F29" s="24" t="s">
        <v>700</v>
      </c>
      <c r="G29" s="242"/>
    </row>
    <row r="30" spans="1:11" ht="19.5" customHeight="1" x14ac:dyDescent="0.25">
      <c r="A30" s="448"/>
      <c r="B30" s="58" t="s">
        <v>701</v>
      </c>
      <c r="C30" s="397">
        <v>2528</v>
      </c>
      <c r="D30" s="340">
        <v>2392</v>
      </c>
      <c r="E30" s="340">
        <v>4920</v>
      </c>
      <c r="F30" s="24" t="s">
        <v>702</v>
      </c>
      <c r="G30" s="242"/>
    </row>
    <row r="31" spans="1:11" ht="19.5" customHeight="1" x14ac:dyDescent="0.25">
      <c r="A31" s="448"/>
      <c r="B31" s="58" t="s">
        <v>703</v>
      </c>
      <c r="C31" s="397">
        <v>2005</v>
      </c>
      <c r="D31" s="340">
        <v>1693</v>
      </c>
      <c r="E31" s="340">
        <v>3698</v>
      </c>
      <c r="F31" s="24" t="s">
        <v>704</v>
      </c>
      <c r="G31" s="242"/>
    </row>
    <row r="32" spans="1:11" ht="19.5" customHeight="1" x14ac:dyDescent="0.25">
      <c r="A32" s="448"/>
      <c r="B32" s="53" t="s">
        <v>738</v>
      </c>
      <c r="C32" s="397">
        <v>712</v>
      </c>
      <c r="D32" s="340">
        <v>681</v>
      </c>
      <c r="E32" s="340">
        <v>1393</v>
      </c>
      <c r="F32" s="24" t="s">
        <v>739</v>
      </c>
      <c r="G32" s="242"/>
      <c r="I32" s="18"/>
      <c r="J32" s="18"/>
      <c r="K32" s="18"/>
    </row>
    <row r="33" spans="1:11" ht="19.5" customHeight="1" x14ac:dyDescent="0.25">
      <c r="A33" s="448"/>
      <c r="B33" s="53" t="s">
        <v>741</v>
      </c>
      <c r="C33" s="397">
        <v>187</v>
      </c>
      <c r="D33" s="340">
        <v>174</v>
      </c>
      <c r="E33" s="340">
        <v>361</v>
      </c>
      <c r="F33" s="24" t="s">
        <v>742</v>
      </c>
      <c r="G33" s="242"/>
      <c r="I33" s="18"/>
      <c r="J33" s="18"/>
      <c r="K33" s="18"/>
    </row>
    <row r="34" spans="1:11" ht="16.5" customHeight="1" x14ac:dyDescent="0.25">
      <c r="A34" s="448"/>
      <c r="B34" s="53" t="s">
        <v>743</v>
      </c>
      <c r="C34" s="397">
        <v>877</v>
      </c>
      <c r="D34" s="340">
        <v>797</v>
      </c>
      <c r="E34" s="340">
        <v>1674</v>
      </c>
      <c r="F34" s="24" t="s">
        <v>744</v>
      </c>
      <c r="G34" s="242"/>
      <c r="I34" s="18"/>
      <c r="J34" s="18"/>
      <c r="K34" s="18"/>
    </row>
    <row r="35" spans="1:11" ht="16.5" thickBot="1" x14ac:dyDescent="0.3">
      <c r="A35" s="449" t="s">
        <v>54</v>
      </c>
      <c r="B35" s="238"/>
      <c r="C35" s="389">
        <f>SUM(C27:C34)</f>
        <v>24280</v>
      </c>
      <c r="D35" s="331">
        <f t="shared" ref="D35:E35" si="1">SUM(D27:D34)</f>
        <v>21834</v>
      </c>
      <c r="E35" s="331">
        <f t="shared" si="1"/>
        <v>46114</v>
      </c>
      <c r="F35" s="237" t="s">
        <v>55</v>
      </c>
      <c r="G35" s="237"/>
    </row>
    <row r="36" spans="1:11" ht="18" customHeight="1" thickTop="1" x14ac:dyDescent="0.25">
      <c r="A36" s="448" t="s">
        <v>707</v>
      </c>
      <c r="B36" s="58" t="s">
        <v>708</v>
      </c>
      <c r="C36" s="397">
        <v>3169</v>
      </c>
      <c r="D36" s="340">
        <v>2930</v>
      </c>
      <c r="E36" s="340">
        <v>6099</v>
      </c>
      <c r="F36" s="24" t="s">
        <v>709</v>
      </c>
      <c r="G36" s="242" t="s">
        <v>710</v>
      </c>
    </row>
    <row r="37" spans="1:11" ht="15" customHeight="1" x14ac:dyDescent="0.25">
      <c r="A37" s="448"/>
      <c r="B37" s="58" t="s">
        <v>711</v>
      </c>
      <c r="C37" s="397">
        <v>3026</v>
      </c>
      <c r="D37" s="340">
        <v>2673</v>
      </c>
      <c r="E37" s="340">
        <v>5699</v>
      </c>
      <c r="F37" s="24" t="s">
        <v>712</v>
      </c>
      <c r="G37" s="242"/>
    </row>
    <row r="38" spans="1:11" ht="15.75" customHeight="1" x14ac:dyDescent="0.25">
      <c r="A38" s="448"/>
      <c r="B38" s="58" t="s">
        <v>713</v>
      </c>
      <c r="C38" s="397">
        <v>3046</v>
      </c>
      <c r="D38" s="340">
        <v>2745</v>
      </c>
      <c r="E38" s="340">
        <v>5791</v>
      </c>
      <c r="F38" s="24" t="s">
        <v>714</v>
      </c>
      <c r="G38" s="242"/>
    </row>
    <row r="39" spans="1:11" ht="18" customHeight="1" x14ac:dyDescent="0.25">
      <c r="A39" s="448"/>
      <c r="B39" s="58" t="s">
        <v>715</v>
      </c>
      <c r="C39" s="397">
        <v>1062</v>
      </c>
      <c r="D39" s="340">
        <v>938</v>
      </c>
      <c r="E39" s="340">
        <v>2000</v>
      </c>
      <c r="F39" s="24" t="s">
        <v>716</v>
      </c>
      <c r="G39" s="242"/>
    </row>
    <row r="40" spans="1:11" ht="16.5" customHeight="1" x14ac:dyDescent="0.25">
      <c r="A40" s="448"/>
      <c r="B40" s="58" t="s">
        <v>717</v>
      </c>
      <c r="C40" s="397">
        <v>447</v>
      </c>
      <c r="D40" s="340">
        <v>411</v>
      </c>
      <c r="E40" s="340">
        <v>858</v>
      </c>
      <c r="F40" s="24" t="s">
        <v>718</v>
      </c>
      <c r="G40" s="242"/>
    </row>
    <row r="41" spans="1:11" ht="18" customHeight="1" x14ac:dyDescent="0.25">
      <c r="A41" s="448"/>
      <c r="B41" s="58" t="s">
        <v>719</v>
      </c>
      <c r="C41" s="397">
        <v>350</v>
      </c>
      <c r="D41" s="340">
        <v>308</v>
      </c>
      <c r="E41" s="340">
        <v>658</v>
      </c>
      <c r="F41" s="24" t="s">
        <v>720</v>
      </c>
      <c r="G41" s="242"/>
      <c r="I41" s="18"/>
      <c r="J41" s="18"/>
      <c r="K41" s="18"/>
    </row>
    <row r="42" spans="1:11" ht="18" customHeight="1" thickBot="1" x14ac:dyDescent="0.3">
      <c r="A42" s="449" t="s">
        <v>54</v>
      </c>
      <c r="B42" s="238"/>
      <c r="C42" s="389">
        <f>SUM(C36:C41)</f>
        <v>11100</v>
      </c>
      <c r="D42" s="331">
        <f t="shared" ref="D42:E42" si="2">SUM(D36:D41)</f>
        <v>10005</v>
      </c>
      <c r="E42" s="331">
        <f t="shared" si="2"/>
        <v>21105</v>
      </c>
      <c r="F42" s="237" t="s">
        <v>55</v>
      </c>
      <c r="G42" s="237"/>
      <c r="I42" s="18"/>
      <c r="J42" s="18"/>
      <c r="K42" s="18"/>
    </row>
    <row r="43" spans="1:11" ht="17.25" customHeight="1" thickTop="1" x14ac:dyDescent="0.25">
      <c r="A43" s="448" t="s">
        <v>721</v>
      </c>
      <c r="B43" s="53" t="s">
        <v>722</v>
      </c>
      <c r="C43" s="397">
        <v>4186</v>
      </c>
      <c r="D43" s="340">
        <v>4144</v>
      </c>
      <c r="E43" s="340">
        <v>8330</v>
      </c>
      <c r="F43" s="24" t="s">
        <v>723</v>
      </c>
      <c r="G43" s="242" t="s">
        <v>724</v>
      </c>
      <c r="I43" s="18"/>
      <c r="J43" s="18"/>
      <c r="K43" s="18"/>
    </row>
    <row r="44" spans="1:11" ht="17.25" customHeight="1" x14ac:dyDescent="0.25">
      <c r="A44" s="448"/>
      <c r="B44" s="53" t="s">
        <v>725</v>
      </c>
      <c r="C44" s="397">
        <v>3880</v>
      </c>
      <c r="D44" s="340">
        <v>3760</v>
      </c>
      <c r="E44" s="340">
        <v>7640</v>
      </c>
      <c r="F44" s="24" t="s">
        <v>726</v>
      </c>
      <c r="G44" s="242"/>
      <c r="I44" s="18"/>
      <c r="J44" s="18"/>
      <c r="K44" s="18"/>
    </row>
    <row r="45" spans="1:11" ht="18" customHeight="1" x14ac:dyDescent="0.25">
      <c r="A45" s="448"/>
      <c r="B45" s="53" t="s">
        <v>727</v>
      </c>
      <c r="C45" s="397">
        <v>3574</v>
      </c>
      <c r="D45" s="340">
        <v>3557</v>
      </c>
      <c r="E45" s="340">
        <v>7131</v>
      </c>
      <c r="F45" s="24" t="s">
        <v>728</v>
      </c>
      <c r="G45" s="242"/>
    </row>
    <row r="46" spans="1:11" ht="19.5" customHeight="1" x14ac:dyDescent="0.25">
      <c r="A46" s="448"/>
      <c r="B46" s="53" t="s">
        <v>729</v>
      </c>
      <c r="C46" s="397">
        <v>491</v>
      </c>
      <c r="D46" s="340">
        <v>517</v>
      </c>
      <c r="E46" s="340">
        <v>1008</v>
      </c>
      <c r="F46" s="24" t="s">
        <v>730</v>
      </c>
      <c r="G46" s="242"/>
    </row>
    <row r="47" spans="1:11" ht="24" customHeight="1" x14ac:dyDescent="0.25">
      <c r="A47" s="448"/>
      <c r="B47" s="53" t="s">
        <v>731</v>
      </c>
      <c r="C47" s="397">
        <v>430</v>
      </c>
      <c r="D47" s="340">
        <v>413</v>
      </c>
      <c r="E47" s="340">
        <v>843</v>
      </c>
      <c r="F47" s="24" t="s">
        <v>732</v>
      </c>
      <c r="G47" s="242"/>
    </row>
    <row r="48" spans="1:11" ht="18.75" customHeight="1" x14ac:dyDescent="0.25">
      <c r="A48" s="448"/>
      <c r="B48" s="53" t="s">
        <v>733</v>
      </c>
      <c r="C48" s="397">
        <v>479</v>
      </c>
      <c r="D48" s="340">
        <v>446</v>
      </c>
      <c r="E48" s="340">
        <v>925</v>
      </c>
      <c r="F48" s="24" t="s">
        <v>734</v>
      </c>
      <c r="G48" s="242"/>
    </row>
    <row r="49" spans="1:11" ht="19.5" customHeight="1" x14ac:dyDescent="0.25">
      <c r="A49" s="448"/>
      <c r="B49" s="53" t="s">
        <v>735</v>
      </c>
      <c r="C49" s="397">
        <v>1232</v>
      </c>
      <c r="D49" s="340">
        <v>1178</v>
      </c>
      <c r="E49" s="340">
        <v>2410</v>
      </c>
      <c r="F49" s="24" t="s">
        <v>736</v>
      </c>
      <c r="G49" s="242"/>
      <c r="I49" s="18"/>
      <c r="J49" s="18"/>
      <c r="K49" s="18"/>
    </row>
    <row r="50" spans="1:11" ht="18.75" customHeight="1" thickBot="1" x14ac:dyDescent="0.3">
      <c r="A50" s="449" t="s">
        <v>54</v>
      </c>
      <c r="B50" s="238"/>
      <c r="C50" s="389">
        <f>SUM(C43:C49)</f>
        <v>14272</v>
      </c>
      <c r="D50" s="331">
        <f t="shared" ref="D50:E50" si="3">SUM(D43:D49)</f>
        <v>14015</v>
      </c>
      <c r="E50" s="331">
        <f t="shared" si="3"/>
        <v>28287</v>
      </c>
      <c r="F50" s="237" t="s">
        <v>55</v>
      </c>
      <c r="G50" s="237"/>
      <c r="I50" s="18"/>
      <c r="J50" s="18"/>
      <c r="K50" s="18"/>
    </row>
    <row r="51" spans="1:11" ht="19.5" customHeight="1" thickTop="1" x14ac:dyDescent="0.25">
      <c r="A51" s="448" t="s">
        <v>737</v>
      </c>
      <c r="B51" s="53" t="s">
        <v>745</v>
      </c>
      <c r="C51" s="397">
        <v>134</v>
      </c>
      <c r="D51" s="340">
        <v>134</v>
      </c>
      <c r="E51" s="340">
        <v>268</v>
      </c>
      <c r="F51" s="24" t="s">
        <v>746</v>
      </c>
      <c r="G51" s="242" t="s">
        <v>740</v>
      </c>
      <c r="I51" s="18"/>
      <c r="J51" s="18"/>
      <c r="K51" s="18"/>
    </row>
    <row r="52" spans="1:11" ht="19.5" customHeight="1" x14ac:dyDescent="0.25">
      <c r="A52" s="448"/>
      <c r="B52" s="53" t="s">
        <v>737</v>
      </c>
      <c r="C52" s="397">
        <v>3897</v>
      </c>
      <c r="D52" s="340">
        <v>3665</v>
      </c>
      <c r="E52" s="340">
        <v>7562</v>
      </c>
      <c r="F52" s="24" t="s">
        <v>740</v>
      </c>
      <c r="G52" s="242"/>
      <c r="I52" s="18"/>
      <c r="J52" s="18"/>
      <c r="K52" s="18"/>
    </row>
    <row r="53" spans="1:11" ht="19.5" customHeight="1" x14ac:dyDescent="0.25">
      <c r="A53" s="448"/>
      <c r="B53" s="53" t="s">
        <v>747</v>
      </c>
      <c r="C53" s="397">
        <v>765</v>
      </c>
      <c r="D53" s="340">
        <v>771</v>
      </c>
      <c r="E53" s="340">
        <v>1536</v>
      </c>
      <c r="F53" s="24" t="s">
        <v>748</v>
      </c>
      <c r="G53" s="242"/>
      <c r="I53" s="18"/>
      <c r="J53" s="18"/>
      <c r="K53" s="18"/>
    </row>
    <row r="54" spans="1:11" ht="19.5" customHeight="1" x14ac:dyDescent="0.25">
      <c r="A54" s="448"/>
      <c r="B54" s="53" t="s">
        <v>749</v>
      </c>
      <c r="C54" s="397">
        <v>886</v>
      </c>
      <c r="D54" s="340">
        <v>827</v>
      </c>
      <c r="E54" s="340">
        <v>1713</v>
      </c>
      <c r="F54" s="24" t="s">
        <v>750</v>
      </c>
      <c r="G54" s="242"/>
      <c r="I54" s="18"/>
      <c r="J54" s="18"/>
      <c r="K54" s="18"/>
    </row>
    <row r="55" spans="1:11" ht="19.5" customHeight="1" x14ac:dyDescent="0.25">
      <c r="A55" s="448"/>
      <c r="B55" s="53" t="s">
        <v>751</v>
      </c>
      <c r="C55" s="397">
        <v>282</v>
      </c>
      <c r="D55" s="340">
        <v>260</v>
      </c>
      <c r="E55" s="340">
        <v>542</v>
      </c>
      <c r="F55" s="24" t="s">
        <v>752</v>
      </c>
      <c r="G55" s="242"/>
      <c r="I55" s="18"/>
      <c r="J55" s="18"/>
      <c r="K55" s="18"/>
    </row>
    <row r="56" spans="1:11" ht="19.5" customHeight="1" x14ac:dyDescent="0.25">
      <c r="A56" s="448"/>
      <c r="B56" s="53" t="s">
        <v>753</v>
      </c>
      <c r="C56" s="397">
        <v>627</v>
      </c>
      <c r="D56" s="340">
        <v>667</v>
      </c>
      <c r="E56" s="340">
        <v>1294</v>
      </c>
      <c r="F56" s="24" t="s">
        <v>754</v>
      </c>
      <c r="G56" s="242"/>
      <c r="I56" s="18"/>
      <c r="J56" s="18"/>
      <c r="K56" s="18"/>
    </row>
    <row r="57" spans="1:11" ht="19.5" customHeight="1" x14ac:dyDescent="0.25">
      <c r="A57" s="448"/>
      <c r="B57" s="53" t="s">
        <v>755</v>
      </c>
      <c r="C57" s="397">
        <v>912</v>
      </c>
      <c r="D57" s="340">
        <v>792</v>
      </c>
      <c r="E57" s="340">
        <v>1704</v>
      </c>
      <c r="F57" s="24" t="s">
        <v>756</v>
      </c>
      <c r="G57" s="242"/>
      <c r="I57" s="18"/>
      <c r="J57" s="18"/>
      <c r="K57" s="18"/>
    </row>
    <row r="58" spans="1:11" ht="19.5" customHeight="1" x14ac:dyDescent="0.25">
      <c r="A58" s="448"/>
      <c r="B58" s="53" t="s">
        <v>757</v>
      </c>
      <c r="C58" s="397">
        <v>375</v>
      </c>
      <c r="D58" s="340">
        <v>328</v>
      </c>
      <c r="E58" s="340">
        <v>703</v>
      </c>
      <c r="F58" s="24" t="s">
        <v>758</v>
      </c>
      <c r="G58" s="242"/>
      <c r="I58" s="18"/>
      <c r="J58" s="18"/>
      <c r="K58" s="18"/>
    </row>
    <row r="59" spans="1:11" ht="19.5" customHeight="1" x14ac:dyDescent="0.25">
      <c r="A59" s="448"/>
      <c r="B59" s="53" t="s">
        <v>759</v>
      </c>
      <c r="C59" s="397">
        <v>61</v>
      </c>
      <c r="D59" s="340">
        <v>65</v>
      </c>
      <c r="E59" s="340">
        <v>126</v>
      </c>
      <c r="F59" s="24" t="s">
        <v>760</v>
      </c>
      <c r="G59" s="242"/>
      <c r="I59" s="18"/>
      <c r="J59" s="18"/>
      <c r="K59" s="18"/>
    </row>
    <row r="60" spans="1:11" ht="19.5" customHeight="1" thickBot="1" x14ac:dyDescent="0.3">
      <c r="A60" s="450" t="s">
        <v>54</v>
      </c>
      <c r="B60" s="223"/>
      <c r="C60" s="389">
        <f>SUM(C51:C59)</f>
        <v>7939</v>
      </c>
      <c r="D60" s="331">
        <f t="shared" ref="D60:E60" si="4">SUM(D51:D59)</f>
        <v>7509</v>
      </c>
      <c r="E60" s="331">
        <f t="shared" si="4"/>
        <v>15448</v>
      </c>
      <c r="F60" s="222" t="s">
        <v>55</v>
      </c>
      <c r="G60" s="222"/>
      <c r="I60" s="18"/>
      <c r="J60" s="18"/>
      <c r="K60" s="18"/>
    </row>
    <row r="61" spans="1:11" ht="19.5" customHeight="1" thickTop="1" x14ac:dyDescent="0.25">
      <c r="A61" s="439" t="s">
        <v>2268</v>
      </c>
      <c r="B61" s="428"/>
      <c r="C61" s="440">
        <v>7662</v>
      </c>
      <c r="D61" s="441">
        <v>7427</v>
      </c>
      <c r="E61" s="441">
        <v>15089</v>
      </c>
      <c r="F61" s="429" t="s">
        <v>2270</v>
      </c>
      <c r="G61" s="430"/>
      <c r="I61" s="18"/>
      <c r="J61" s="18"/>
      <c r="K61" s="18"/>
    </row>
    <row r="62" spans="1:11" ht="19.5" customHeight="1" x14ac:dyDescent="0.25">
      <c r="A62" s="442" t="s">
        <v>2269</v>
      </c>
      <c r="B62" s="443"/>
      <c r="C62" s="444">
        <v>23763</v>
      </c>
      <c r="D62" s="445">
        <v>22657</v>
      </c>
      <c r="E62" s="445">
        <v>46420</v>
      </c>
      <c r="F62" s="431" t="s">
        <v>2271</v>
      </c>
      <c r="G62" s="432"/>
      <c r="I62" s="18"/>
      <c r="J62" s="18"/>
      <c r="K62" s="18"/>
    </row>
    <row r="63" spans="1:11" ht="19.5" customHeight="1" thickBot="1" x14ac:dyDescent="0.3">
      <c r="A63" s="450" t="s">
        <v>54</v>
      </c>
      <c r="B63" s="223"/>
      <c r="C63" s="389">
        <f>SUM(C61:C62)</f>
        <v>31425</v>
      </c>
      <c r="D63" s="331">
        <f t="shared" ref="D63:E63" si="5">SUM(D61:D62)</f>
        <v>30084</v>
      </c>
      <c r="E63" s="331">
        <f t="shared" si="5"/>
        <v>61509</v>
      </c>
      <c r="F63" s="222" t="s">
        <v>55</v>
      </c>
      <c r="G63" s="222"/>
    </row>
    <row r="64" spans="1:11" ht="19.5" customHeight="1" thickTop="1" thickBot="1" x14ac:dyDescent="0.3">
      <c r="A64" s="449" t="s">
        <v>313</v>
      </c>
      <c r="B64" s="238"/>
      <c r="C64" s="389">
        <f>C63+C60+C50+C42+C35+C26</f>
        <v>154000</v>
      </c>
      <c r="D64" s="331">
        <f>D63+D60+D50+D42+D35+D26</f>
        <v>142000</v>
      </c>
      <c r="E64" s="331">
        <f>E63+E60+E50+E42+E35+E26</f>
        <v>296000</v>
      </c>
      <c r="F64" s="237" t="s">
        <v>2182</v>
      </c>
      <c r="G64" s="237"/>
      <c r="I64" s="18"/>
      <c r="J64" s="18"/>
      <c r="K64" s="18"/>
    </row>
    <row r="65" spans="1:11" s="84" customFormat="1" ht="19.5" customHeight="1" thickTop="1" x14ac:dyDescent="0.2">
      <c r="A65" s="246" t="s">
        <v>2239</v>
      </c>
      <c r="B65" s="246"/>
      <c r="C65" s="246"/>
      <c r="D65" s="341"/>
      <c r="E65" s="111"/>
      <c r="F65" s="111"/>
      <c r="G65" s="112" t="s">
        <v>2240</v>
      </c>
      <c r="I65" s="85"/>
      <c r="J65" s="85"/>
      <c r="K65" s="85"/>
    </row>
    <row r="66" spans="1:11" s="84" customFormat="1" ht="19.5" customHeight="1" x14ac:dyDescent="0.2">
      <c r="A66" s="150" t="s">
        <v>761</v>
      </c>
      <c r="B66" s="150"/>
      <c r="C66" s="108"/>
      <c r="D66" s="325"/>
      <c r="E66" s="258" t="s">
        <v>2103</v>
      </c>
      <c r="F66" s="258"/>
      <c r="G66" s="258"/>
      <c r="I66" s="85"/>
      <c r="J66" s="85"/>
      <c r="K66" s="85"/>
    </row>
    <row r="67" spans="1:11" ht="19.5" customHeight="1" x14ac:dyDescent="0.25">
      <c r="C67" s="398"/>
      <c r="D67" s="342"/>
      <c r="E67" s="342"/>
    </row>
    <row r="68" spans="1:11" ht="19.5" customHeight="1" x14ac:dyDescent="0.25">
      <c r="C68" s="399"/>
      <c r="D68" s="315"/>
      <c r="E68" s="315"/>
    </row>
    <row r="69" spans="1:11" ht="19.5" customHeight="1" x14ac:dyDescent="0.25">
      <c r="C69" s="398"/>
      <c r="D69" s="342"/>
      <c r="E69" s="342"/>
    </row>
    <row r="70" spans="1:11" ht="19.5" customHeight="1" x14ac:dyDescent="0.25">
      <c r="C70" s="398"/>
    </row>
    <row r="170" spans="6:6" ht="19.5" customHeight="1" x14ac:dyDescent="0.25">
      <c r="F170" s="316" t="s">
        <v>2241</v>
      </c>
    </row>
    <row r="172" spans="6:6" ht="19.5" customHeight="1" x14ac:dyDescent="0.25">
      <c r="F172" s="316" t="s">
        <v>2267</v>
      </c>
    </row>
  </sheetData>
  <mergeCells count="35">
    <mergeCell ref="A66:B66"/>
    <mergeCell ref="A64:B64"/>
    <mergeCell ref="F64:G64"/>
    <mergeCell ref="E66:G66"/>
    <mergeCell ref="F63:G63"/>
    <mergeCell ref="A65:C65"/>
    <mergeCell ref="A63:B63"/>
    <mergeCell ref="A5:A25"/>
    <mergeCell ref="G5:G25"/>
    <mergeCell ref="A36:A41"/>
    <mergeCell ref="G36:G41"/>
    <mergeCell ref="F42:G42"/>
    <mergeCell ref="A42:B42"/>
    <mergeCell ref="A35:B35"/>
    <mergeCell ref="F35:G35"/>
    <mergeCell ref="F26:G26"/>
    <mergeCell ref="A26:B26"/>
    <mergeCell ref="A27:A34"/>
    <mergeCell ref="G27:G34"/>
    <mergeCell ref="A1:G1"/>
    <mergeCell ref="A2:G2"/>
    <mergeCell ref="A3:A4"/>
    <mergeCell ref="B3:B4"/>
    <mergeCell ref="F3:F4"/>
    <mergeCell ref="G3:G4"/>
    <mergeCell ref="A43:A49"/>
    <mergeCell ref="G43:G49"/>
    <mergeCell ref="F60:G60"/>
    <mergeCell ref="A60:B60"/>
    <mergeCell ref="A51:A59"/>
    <mergeCell ref="G51:G59"/>
    <mergeCell ref="F61:G61"/>
    <mergeCell ref="F62:G62"/>
    <mergeCell ref="A50:B50"/>
    <mergeCell ref="F50:G50"/>
  </mergeCells>
  <printOptions horizontalCentered="1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25</vt:i4>
      </vt:variant>
    </vt:vector>
  </HeadingPairs>
  <TitlesOfParts>
    <vt:vector size="39" baseType="lpstr">
      <vt:lpstr>الغلاف</vt:lpstr>
      <vt:lpstr>ملخص البلديات</vt:lpstr>
      <vt:lpstr>العاصمة</vt:lpstr>
      <vt:lpstr>البلقاء</vt:lpstr>
      <vt:lpstr>الزرقاء</vt:lpstr>
      <vt:lpstr>مادبا</vt:lpstr>
      <vt:lpstr>اربد</vt:lpstr>
      <vt:lpstr>المفرق</vt:lpstr>
      <vt:lpstr>جرش</vt:lpstr>
      <vt:lpstr>عجلون</vt:lpstr>
      <vt:lpstr>الكرك</vt:lpstr>
      <vt:lpstr>الطفيلة</vt:lpstr>
      <vt:lpstr>معان</vt:lpstr>
      <vt:lpstr>العقبة</vt:lpstr>
      <vt:lpstr>اربد!Print_Area</vt:lpstr>
      <vt:lpstr>البلقاء!Print_Area</vt:lpstr>
      <vt:lpstr>الزرقاء!Print_Area</vt:lpstr>
      <vt:lpstr>الطفيلة!Print_Area</vt:lpstr>
      <vt:lpstr>العاصمة!Print_Area</vt:lpstr>
      <vt:lpstr>العقبة!Print_Area</vt:lpstr>
      <vt:lpstr>الغلاف!Print_Area</vt:lpstr>
      <vt:lpstr>الكرك!Print_Area</vt:lpstr>
      <vt:lpstr>المفرق!Print_Area</vt:lpstr>
      <vt:lpstr>جرش!Print_Area</vt:lpstr>
      <vt:lpstr>عجلون!Print_Area</vt:lpstr>
      <vt:lpstr>مادبا!Print_Area</vt:lpstr>
      <vt:lpstr>معان!Print_Area</vt:lpstr>
      <vt:lpstr>'ملخص البلديات'!Print_Area</vt:lpstr>
      <vt:lpstr>اربد!Print_Titles</vt:lpstr>
      <vt:lpstr>البلقاء!Print_Titles</vt:lpstr>
      <vt:lpstr>الزرقاء!Print_Titles</vt:lpstr>
      <vt:lpstr>العاصمة!Print_Titles</vt:lpstr>
      <vt:lpstr>الكرك!Print_Titles</vt:lpstr>
      <vt:lpstr>المفرق!Print_Titles</vt:lpstr>
      <vt:lpstr>جرش!Print_Titles</vt:lpstr>
      <vt:lpstr>عجلون!Print_Titles</vt:lpstr>
      <vt:lpstr>مادبا!Print_Titles</vt:lpstr>
      <vt:lpstr>معان!Print_Titles</vt:lpstr>
      <vt:lpstr>'ملخص البلديات'!Print_Titles</vt:lpstr>
    </vt:vector>
  </TitlesOfParts>
  <Company>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Marzoq Alefeshat</dc:creator>
  <cp:lastModifiedBy>Fedda Ananbeh</cp:lastModifiedBy>
  <cp:lastPrinted>2026-02-25T06:09:35Z</cp:lastPrinted>
  <dcterms:created xsi:type="dcterms:W3CDTF">2013-10-23T09:09:38Z</dcterms:created>
  <dcterms:modified xsi:type="dcterms:W3CDTF">2026-02-25T06:19:19Z</dcterms:modified>
</cp:coreProperties>
</file>